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6AD3BD74-8FE7-4F80-BA8F-107D2FED57AC}" xr6:coauthVersionLast="47" xr6:coauthVersionMax="47" xr10:uidLastSave="{00000000-0000-0000-0000-000000000000}"/>
  <bookViews>
    <workbookView xWindow="19095" yWindow="0" windowWidth="19410" windowHeight="15585" xr2:uid="{FF085082-7152-4DD0-981B-8D7E08E9FB6D}"/>
  </bookViews>
  <sheets>
    <sheet name="見積書" sheetId="2" r:id="rId1"/>
    <sheet name="発注書" sheetId="11" r:id="rId2"/>
    <sheet name="納品書" sheetId="10" r:id="rId3"/>
    <sheet name="請求書" sheetId="9" r:id="rId4"/>
    <sheet name="領収書" sheetId="8" r:id="rId5"/>
    <sheet name="支払通知書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1" l="1"/>
  <c r="K26" i="11"/>
  <c r="K25" i="11"/>
  <c r="K24" i="11"/>
  <c r="K23" i="11"/>
  <c r="K22" i="11"/>
  <c r="K21" i="11"/>
  <c r="D30" i="11" s="1"/>
  <c r="E30" i="11" s="1"/>
  <c r="K20" i="11"/>
  <c r="K19" i="11"/>
  <c r="K28" i="11" s="1"/>
  <c r="K27" i="10"/>
  <c r="K26" i="10"/>
  <c r="K25" i="10"/>
  <c r="K24" i="10"/>
  <c r="K23" i="10"/>
  <c r="K22" i="10"/>
  <c r="K21" i="10"/>
  <c r="D30" i="10" s="1"/>
  <c r="E30" i="10" s="1"/>
  <c r="K20" i="10"/>
  <c r="K19" i="10"/>
  <c r="K28" i="10" s="1"/>
  <c r="K27" i="9"/>
  <c r="K26" i="9"/>
  <c r="K25" i="9"/>
  <c r="K24" i="9"/>
  <c r="K23" i="9"/>
  <c r="K22" i="9"/>
  <c r="K21" i="9"/>
  <c r="D30" i="9" s="1"/>
  <c r="E30" i="9" s="1"/>
  <c r="K20" i="9"/>
  <c r="K19" i="9"/>
  <c r="K28" i="9" s="1"/>
  <c r="K27" i="8"/>
  <c r="K26" i="8"/>
  <c r="K25" i="8"/>
  <c r="K24" i="8"/>
  <c r="K23" i="8"/>
  <c r="K22" i="8"/>
  <c r="K21" i="8"/>
  <c r="D30" i="8" s="1"/>
  <c r="E30" i="8" s="1"/>
  <c r="K20" i="8"/>
  <c r="K19" i="8"/>
  <c r="K28" i="8" s="1"/>
  <c r="D30" i="7"/>
  <c r="E30" i="7" s="1"/>
  <c r="D29" i="7"/>
  <c r="E29" i="7" s="1"/>
  <c r="K29" i="7" s="1"/>
  <c r="K27" i="7"/>
  <c r="K26" i="7"/>
  <c r="K25" i="7"/>
  <c r="K24" i="7"/>
  <c r="K23" i="7"/>
  <c r="K22" i="7"/>
  <c r="K21" i="7"/>
  <c r="K20" i="7"/>
  <c r="K19" i="7"/>
  <c r="K28" i="7" s="1"/>
  <c r="K27" i="2"/>
  <c r="K26" i="2"/>
  <c r="K25" i="2"/>
  <c r="K24" i="2"/>
  <c r="K23" i="2"/>
  <c r="K22" i="2"/>
  <c r="K21" i="2"/>
  <c r="D30" i="2" s="1"/>
  <c r="E30" i="2" s="1"/>
  <c r="K20" i="2"/>
  <c r="K19" i="2"/>
  <c r="D29" i="11" l="1"/>
  <c r="E29" i="11" s="1"/>
  <c r="K29" i="11" s="1"/>
  <c r="K30" i="11" s="1"/>
  <c r="D15" i="11" s="1"/>
  <c r="D29" i="10"/>
  <c r="E29" i="10" s="1"/>
  <c r="K29" i="10" s="1"/>
  <c r="K30" i="10" s="1"/>
  <c r="D15" i="10" s="1"/>
  <c r="D29" i="9"/>
  <c r="E29" i="9" s="1"/>
  <c r="K29" i="9" s="1"/>
  <c r="K30" i="9" s="1"/>
  <c r="D15" i="9" s="1"/>
  <c r="D29" i="8"/>
  <c r="E29" i="8" s="1"/>
  <c r="K29" i="8" s="1"/>
  <c r="K30" i="8" s="1"/>
  <c r="D15" i="8" s="1"/>
  <c r="K30" i="7"/>
  <c r="D15" i="7" s="1"/>
  <c r="K28" i="2"/>
  <c r="D29" i="2"/>
  <c r="E29" i="2" s="1"/>
  <c r="K29" i="2" s="1"/>
  <c r="K30" i="2" s="1"/>
  <c r="D15" i="2" s="1"/>
</calcChain>
</file>

<file path=xl/sharedStrings.xml><?xml version="1.0" encoding="utf-8"?>
<sst xmlns="http://schemas.openxmlformats.org/spreadsheetml/2006/main" count="261" uniqueCount="59">
  <si>
    <t>御中</t>
    <rPh sb="0" eb="2">
      <t>オンチュウ</t>
    </rPh>
    <phoneticPr fontId="2"/>
  </si>
  <si>
    <t>〒000-0000</t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</si>
  <si>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</si>
  <si>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</si>
  <si>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軽減</t>
    <rPh sb="0" eb="2">
      <t>ケイゲン</t>
    </rPh>
    <phoneticPr fontId="2"/>
  </si>
  <si>
    <t>式</t>
    <rPh sb="0" eb="1">
      <t>シキ</t>
    </rPh>
    <phoneticPr fontId="2"/>
  </si>
  <si>
    <t>単価(税抜)</t>
    <rPh sb="0" eb="2">
      <t>タンカ</t>
    </rPh>
    <rPh sb="3" eb="5">
      <t>ゼイヌ</t>
    </rPh>
    <phoneticPr fontId="2"/>
  </si>
  <si>
    <t>税率</t>
    <rPh sb="0" eb="2">
      <t>ゼイリツ</t>
    </rPh>
    <phoneticPr fontId="2"/>
  </si>
  <si>
    <t>金額(税抜)</t>
    <rPh sb="0" eb="2">
      <t>キンガク</t>
    </rPh>
    <rPh sb="3" eb="5">
      <t>ゼイヌ</t>
    </rPh>
    <phoneticPr fontId="2"/>
  </si>
  <si>
    <t>(税込)</t>
    <rPh sb="1" eb="3">
      <t>ゼイコ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</si>
  <si>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</si>
  <si>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</si>
  <si>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</si>
  <si>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</si>
  <si>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※</t>
    <phoneticPr fontId="2"/>
  </si>
  <si>
    <t>税別内訳</t>
    <rPh sb="0" eb="2">
      <t>ゼイベツ</t>
    </rPh>
    <rPh sb="2" eb="4">
      <t>ウチワケ</t>
    </rPh>
    <phoneticPr fontId="2"/>
  </si>
  <si>
    <t>個</t>
    <rPh sb="0" eb="1">
      <t>コ</t>
    </rPh>
    <phoneticPr fontId="2"/>
  </si>
  <si>
    <t>商品AAA</t>
    <rPh sb="0" eb="2">
      <t>ショウヒン</t>
    </rPh>
    <phoneticPr fontId="2"/>
  </si>
  <si>
    <t>商品BBB</t>
    <rPh sb="0" eb="2">
      <t>ショウヒン</t>
    </rPh>
    <phoneticPr fontId="2"/>
  </si>
  <si>
    <t>小計(税のみ)</t>
    <rPh sb="0" eb="2">
      <t>ショウケイ</t>
    </rPh>
    <rPh sb="3" eb="4">
      <t>ゼイ</t>
    </rPh>
    <phoneticPr fontId="2"/>
  </si>
  <si>
    <t>小計(税抜金額)</t>
    <rPh sb="0" eb="2">
      <t>ショウケイ</t>
    </rPh>
    <rPh sb="3" eb="5">
      <t>ゼイヌ</t>
    </rPh>
    <rPh sb="5" eb="7">
      <t>キンガク</t>
    </rPh>
    <phoneticPr fontId="2"/>
  </si>
  <si>
    <t>商品CCC</t>
    <rPh sb="0" eb="2">
      <t>ショウヒン</t>
    </rPh>
    <phoneticPr fontId="2"/>
  </si>
  <si>
    <t>備　考</t>
    <rPh sb="0" eb="1">
      <t>ビ</t>
    </rPh>
    <rPh sb="2" eb="3">
      <t>コウ</t>
    </rPh>
    <phoneticPr fontId="2"/>
  </si>
  <si>
    <t>株式会社□□□□□</t>
    <rPh sb="0" eb="4">
      <t>カブシキガイシャ</t>
    </rPh>
    <phoneticPr fontId="2"/>
  </si>
  <si>
    <t>TEL：00-0000-0000</t>
    <phoneticPr fontId="2"/>
  </si>
  <si>
    <t>FAX：00-0000-0000</t>
    <phoneticPr fontId="2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</si>
  <si>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</si>
  <si>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発行日：</t>
    <rPh sb="0" eb="3">
      <t>ハッコウビ</t>
    </rPh>
    <phoneticPr fontId="2"/>
  </si>
  <si>
    <t>A123</t>
    <phoneticPr fontId="2"/>
  </si>
  <si>
    <t>書類番号：</t>
    <rPh sb="0" eb="2">
      <t>ショルイ</t>
    </rPh>
    <rPh sb="2" eb="4">
      <t>バンゴウ</t>
    </rPh>
    <phoneticPr fontId="2"/>
  </si>
  <si>
    <t>登録番号：T0123456789012</t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</si>
  <si>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</si>
  <si>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10%対象分</t>
    <rPh sb="3" eb="5">
      <t>タイショウ</t>
    </rPh>
    <rPh sb="5" eb="6">
      <t>ブン</t>
    </rPh>
    <phoneticPr fontId="2"/>
  </si>
  <si>
    <t>8%対象分</t>
    <rPh sb="2" eb="4">
      <t>タイショウ</t>
    </rPh>
    <rPh sb="4" eb="5">
      <t>ブン</t>
    </rPh>
    <phoneticPr fontId="2"/>
  </si>
  <si>
    <t>数量(単位)</t>
    <rPh sb="0" eb="2">
      <t>スウリョウ</t>
    </rPh>
    <rPh sb="3" eb="5">
      <t>タンイ</t>
    </rPh>
    <phoneticPr fontId="2"/>
  </si>
  <si>
    <t>「※」は軽減税率対象品目です</t>
    <phoneticPr fontId="2"/>
  </si>
  <si>
    <t>□□県□□市□□町1-2-3 □□ビル 2階</t>
    <rPh sb="21" eb="22">
      <t>カイ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</si>
  <si>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</si>
  <si>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支払期限：</t>
    <rPh sb="0" eb="2">
      <t>シハラ</t>
    </rPh>
    <rPh sb="2" eb="4">
      <t>キゲン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</si>
  <si>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</si>
  <si>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〒000-0000　〇〇県〇〇市1-2-3〇〇ビル 5階</t>
    <phoneticPr fontId="2"/>
  </si>
  <si>
    <t>　</t>
    <phoneticPr fontId="2"/>
  </si>
  <si>
    <t>支払条件：</t>
    <rPh sb="0" eb="2">
      <t>シハラ</t>
    </rPh>
    <rPh sb="2" eb="4">
      <t>ジョウケン</t>
    </rPh>
    <phoneticPr fontId="2"/>
  </si>
  <si>
    <t>有効期限：</t>
    <rPh sb="0" eb="4">
      <t>ユウコウキゲン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</si>
  <si>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</si>
  <si>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</si>
  <si>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振込先：</t>
    <rPh sb="0" eb="1">
      <t>シン</t>
    </rPh>
    <phoneticPr fontId="2"/>
  </si>
  <si>
    <t>御見積後〇週間</t>
    <rPh sb="0" eb="4">
      <t>オミツモリゴ</t>
    </rPh>
    <rPh sb="5" eb="7">
      <t>シュウカン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</si>
  <si>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</si>
  <si>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</si>
  <si>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</si>
  <si>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御見積書</t>
    <rPh sb="0" eb="1">
      <t>ゴ</t>
    </rPh>
    <rPh sb="1" eb="2">
      <t>ミ</t>
    </rPh>
    <rPh sb="2" eb="3">
      <t>セキ</t>
    </rPh>
    <rPh sb="3" eb="4">
      <t>ショ</t>
    </rPh>
    <phoneticPr fontId="2"/>
  </si>
  <si>
    <t>発注書</t>
    <rPh sb="0" eb="3">
      <t>ハッチュウショ</t>
    </rPh>
    <phoneticPr fontId="2"/>
  </si>
  <si>
    <t>納品書</t>
    <rPh sb="0" eb="3">
      <t>ノウヒンショ</t>
    </rPh>
    <phoneticPr fontId="2"/>
  </si>
  <si>
    <t>御請求書</t>
    <rPh sb="0" eb="4">
      <t>ゴセイキュウショ</t>
    </rPh>
    <phoneticPr fontId="2"/>
  </si>
  <si>
    <t>領収書</t>
    <rPh sb="0" eb="3">
      <t>リョウシュウショ</t>
    </rPh>
    <phoneticPr fontId="2"/>
  </si>
  <si>
    <t>支払通知書</t>
    <rPh sb="0" eb="5">
      <t>シハライツウチショ</t>
    </rPh>
    <phoneticPr fontId="2"/>
  </si>
  <si>
    <t>件名：</t>
    <rPh sb="0" eb="2">
      <t>ケンメイ</t>
    </rPh>
    <phoneticPr fontId="2"/>
  </si>
  <si>
    <t>下記の通り、お支払い致しました。</t>
    <rPh sb="0" eb="2">
      <t>カキ</t>
    </rPh>
    <rPh sb="3" eb="4">
      <t>トオ</t>
    </rPh>
    <rPh sb="7" eb="9">
      <t>シハラ</t>
    </rPh>
    <rPh sb="10" eb="11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</si>
</sst>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11"/>
      <color rgb="FF2B474C"/>
      <name val="游ゴシック"/>
      <family val="3"/>
      <charset val="128"/>
    </font>
    <font>
      <b/>
      <sz val="14"/>
      <color rgb="FF2B474C"/>
      <name val="游ゴシック"/>
      <family val="3"/>
      <charset val="128"/>
    </font>
    <font>
      <b/>
      <sz val="24"/>
      <color rgb="FF2B474C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06666"/>
        <bgColor indexed="64"/>
      </patternFill>
    </fill>
    <fill>
      <patternFill patternType="solid">
        <fgColor rgb="FFCC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6" fontId="4" fillId="0" borderId="2" xfId="1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/>
    <xf numFmtId="0" fontId="4" fillId="0" borderId="3" xfId="0" applyFont="1" applyBorder="1">
      <alignment vertical="center"/>
    </xf>
    <xf numFmtId="6" fontId="4" fillId="0" borderId="3" xfId="1" applyFont="1" applyBorder="1" applyAlignment="1">
      <alignment horizontal="right" vertical="center"/>
    </xf>
    <xf numFmtId="9" fontId="4" fillId="0" borderId="3" xfId="0" applyNumberFormat="1" applyFont="1" applyBorder="1">
      <alignment vertical="center"/>
    </xf>
    <xf numFmtId="6" fontId="4" fillId="0" borderId="3" xfId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7" fillId="2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6" fontId="4" fillId="0" borderId="2" xfId="1" applyFont="1" applyBorder="1" applyAlignment="1">
      <alignment horizontal="right" vertical="center" indent="1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3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/>
    </xf>
    <xf numFmtId="6" fontId="9" fillId="0" borderId="4" xfId="1" applyFont="1" applyBorder="1" applyAlignment="1">
      <alignment horizontal="right" vertical="center"/>
    </xf>
    <xf numFmtId="6" fontId="9" fillId="0" borderId="1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E06666"/>
      <color rgb="FF2B474C"/>
      <color rgb="FF478B6E"/>
      <color rgb="FF407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464D19A0-503B-44BB-A1C5-E733A9F025D8}"/>
            </a:ext>
          </a:extLst>
        </xdr:cNvPr>
        <xdr:cNvSpPr/>
      </xdr:nvSpPr>
      <xdr:spPr>
        <a:xfrm>
          <a:off x="1279075" y="312966"/>
          <a:ext cx="707568" cy="625928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E06666"/>
              </a:solidFill>
            </a:rPr>
            <a:t>LOGO</a:t>
          </a:r>
          <a:endParaRPr kumimoji="1" lang="ja-JP" altLang="en-US" sz="1400" b="1">
            <a:solidFill>
              <a:srgbClr val="E06666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672BF7A6-B0CD-4F4F-8EA9-53A95605D5F4}"/>
            </a:ext>
          </a:extLst>
        </xdr:cNvPr>
        <xdr:cNvSpPr/>
      </xdr:nvSpPr>
      <xdr:spPr>
        <a:xfrm>
          <a:off x="1277714" y="312966"/>
          <a:ext cx="707568" cy="62048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E06666"/>
              </a:solidFill>
            </a:rPr>
            <a:t>LOGO</a:t>
          </a:r>
          <a:endParaRPr kumimoji="1" lang="ja-JP" altLang="en-US" sz="1400" b="1">
            <a:solidFill>
              <a:srgbClr val="E06666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46968D74-D355-498C-B4FE-49FE0169A39C}"/>
            </a:ext>
          </a:extLst>
        </xdr:cNvPr>
        <xdr:cNvSpPr/>
      </xdr:nvSpPr>
      <xdr:spPr>
        <a:xfrm>
          <a:off x="1277714" y="312966"/>
          <a:ext cx="707568" cy="62048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E06666"/>
              </a:solidFill>
            </a:rPr>
            <a:t>LOGO</a:t>
          </a:r>
          <a:endParaRPr kumimoji="1" lang="ja-JP" altLang="en-US" sz="1400" b="1">
            <a:solidFill>
              <a:srgbClr val="E06666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3C879DA2-75FC-4B2C-AF21-468B5F434951}"/>
            </a:ext>
          </a:extLst>
        </xdr:cNvPr>
        <xdr:cNvSpPr/>
      </xdr:nvSpPr>
      <xdr:spPr>
        <a:xfrm>
          <a:off x="1277714" y="312966"/>
          <a:ext cx="707568" cy="62048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E06666"/>
              </a:solidFill>
            </a:rPr>
            <a:t>LOGO</a:t>
          </a:r>
          <a:endParaRPr kumimoji="1" lang="ja-JP" altLang="en-US" sz="1400" b="1">
            <a:solidFill>
              <a:srgbClr val="E06666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FFD1579E-5EEA-4356-B76B-0D5902232AF8}"/>
            </a:ext>
          </a:extLst>
        </xdr:cNvPr>
        <xdr:cNvSpPr/>
      </xdr:nvSpPr>
      <xdr:spPr>
        <a:xfrm>
          <a:off x="1277714" y="312966"/>
          <a:ext cx="707568" cy="62048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E06666"/>
              </a:solidFill>
            </a:rPr>
            <a:t>LOGO</a:t>
          </a:r>
          <a:endParaRPr kumimoji="1" lang="ja-JP" altLang="en-US" sz="1400" b="1">
            <a:solidFill>
              <a:srgbClr val="E06666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68039</xdr:colOff>
      <xdr:row>0</xdr:row>
      <xdr:rowOff>312966</xdr:rowOff>
    </xdr:from>
    <xdr:to>
      <xdr:col>2</xdr:col>
      <xdr:colOff>775607</xdr:colOff>
      <xdr:row>2</xdr:row>
      <xdr:rowOff>95251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6FCF3A9C-240D-4B60-A84A-FEB154356EE6}"/>
            </a:ext>
          </a:extLst>
        </xdr:cNvPr>
        <xdr:cNvSpPr/>
      </xdr:nvSpPr>
      <xdr:spPr>
        <a:xfrm>
          <a:off x="1277714" y="312966"/>
          <a:ext cx="707568" cy="62048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E06666"/>
              </a:solidFill>
            </a:rPr>
            <a:t>LOGO</a:t>
          </a:r>
          <a:endParaRPr kumimoji="1" lang="ja-JP" altLang="en-US" sz="1400" b="1">
            <a:solidFill>
              <a:srgbClr val="E06666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K35"/>
  <sheetViews>
    <sheetView tabSelected="1"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8"/>
    </row>
    <row r="2" spans="1:11" ht="22.5" customHeight="1" x14ac:dyDescent="0.4">
      <c r="A2" s="18"/>
      <c r="I2" s="8" t="s">
        <v>27</v>
      </c>
      <c r="J2" s="29">
        <v>45383</v>
      </c>
      <c r="K2" s="29"/>
    </row>
    <row r="3" spans="1:11" ht="22.5" customHeight="1" x14ac:dyDescent="0.4">
      <c r="A3" s="18"/>
      <c r="I3" s="8" t="s">
        <v>29</v>
      </c>
      <c r="J3" s="21" t="s">
        <v>28</v>
      </c>
      <c r="K3" s="21"/>
    </row>
    <row r="4" spans="1:11" ht="39.75" x14ac:dyDescent="0.4">
      <c r="A4" s="18"/>
      <c r="C4" s="17" t="s">
        <v>51</v>
      </c>
      <c r="D4" s="17"/>
      <c r="E4" s="17"/>
      <c r="F4" s="17"/>
      <c r="G4" s="17"/>
      <c r="H4" s="17"/>
      <c r="I4" s="17"/>
      <c r="J4" s="17"/>
      <c r="K4" s="17"/>
    </row>
    <row r="5" spans="1:11" ht="6.75" customHeight="1" x14ac:dyDescent="0.4">
      <c r="A5" s="18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8"/>
      <c r="C6" s="23" t="s">
        <v>2</v>
      </c>
      <c r="D6" s="23"/>
      <c r="E6" s="1" t="s">
        <v>0</v>
      </c>
      <c r="I6" s="22" t="s">
        <v>23</v>
      </c>
      <c r="J6" s="22"/>
      <c r="K6" s="22"/>
    </row>
    <row r="7" spans="1:11" x14ac:dyDescent="0.4">
      <c r="A7" s="18"/>
      <c r="C7" s="22" t="s">
        <v>40</v>
      </c>
      <c r="D7" s="22"/>
      <c r="E7" s="22"/>
      <c r="F7" s="22"/>
      <c r="I7" s="22" t="s">
        <v>1</v>
      </c>
      <c r="J7" s="22"/>
      <c r="K7" s="22"/>
    </row>
    <row r="8" spans="1:11" x14ac:dyDescent="0.4">
      <c r="A8" s="18"/>
      <c r="C8" s="22"/>
      <c r="D8" s="22"/>
      <c r="E8" s="22"/>
      <c r="F8" s="22"/>
      <c r="I8" s="22" t="s">
        <v>36</v>
      </c>
      <c r="J8" s="22"/>
      <c r="K8" s="22"/>
    </row>
    <row r="9" spans="1:11" x14ac:dyDescent="0.4">
      <c r="A9" s="18"/>
      <c r="C9" s="22" t="s">
        <v>37</v>
      </c>
      <c r="D9" s="22"/>
      <c r="E9" s="22"/>
      <c r="F9" s="22"/>
      <c r="I9" s="2" t="s">
        <v>30</v>
      </c>
    </row>
    <row r="10" spans="1:11" x14ac:dyDescent="0.4">
      <c r="A10" s="18"/>
      <c r="C10" s="3" t="s">
        <v>44</v>
      </c>
      <c r="D10" s="22"/>
      <c r="E10" s="22"/>
      <c r="F10" s="22"/>
      <c r="I10" s="22" t="s">
        <v>24</v>
      </c>
      <c r="J10" s="22"/>
      <c r="K10" s="22"/>
    </row>
    <row r="11" spans="1:11" x14ac:dyDescent="0.4">
      <c r="A11" s="18"/>
      <c r="B11" s="2" t="s">
        <v>41</v>
      </c>
      <c r="C11" s="3" t="s">
        <v>45</v>
      </c>
      <c r="D11" s="22"/>
      <c r="E11" s="22"/>
      <c r="F11" s="22"/>
      <c r="I11" s="22" t="s">
        <v>25</v>
      </c>
      <c r="J11" s="22"/>
      <c r="K11" s="22"/>
    </row>
    <row r="12" spans="1:11" x14ac:dyDescent="0.4">
      <c r="A12" s="18"/>
      <c r="C12" s="3" t="s">
        <v>42</v>
      </c>
      <c r="D12" s="22"/>
      <c r="E12" s="22"/>
      <c r="F12" s="22"/>
      <c r="I12" s="22" t="s">
        <v>26</v>
      </c>
      <c r="J12" s="22"/>
      <c r="K12" s="22"/>
    </row>
    <row r="13" spans="1:11" x14ac:dyDescent="0.4">
      <c r="A13" s="18"/>
      <c r="C13" s="3" t="s">
        <v>43</v>
      </c>
      <c r="D13" s="22" t="s">
        <v>47</v>
      </c>
      <c r="E13" s="22"/>
      <c r="F13" s="22"/>
    </row>
    <row r="14" spans="1:11" ht="6.75" customHeight="1" x14ac:dyDescent="0.4">
      <c r="A14" s="18"/>
      <c r="I14" s="22"/>
      <c r="J14" s="22"/>
      <c r="K14" s="22"/>
    </row>
    <row r="15" spans="1:11" ht="18.600000000000001" customHeight="1" x14ac:dyDescent="0.4">
      <c r="A15" s="18"/>
      <c r="C15" s="24" t="s">
        <v>3</v>
      </c>
      <c r="D15" s="31">
        <f>K30</f>
        <v>1110800</v>
      </c>
      <c r="E15" s="31"/>
      <c r="F15" s="33" t="s">
        <v>9</v>
      </c>
      <c r="I15" s="22"/>
      <c r="J15" s="22"/>
      <c r="K15" s="22"/>
    </row>
    <row r="16" spans="1:11" x14ac:dyDescent="0.4">
      <c r="A16" s="18"/>
      <c r="C16" s="25"/>
      <c r="D16" s="32"/>
      <c r="E16" s="32"/>
      <c r="F16" s="34"/>
      <c r="I16" s="22"/>
      <c r="J16" s="22"/>
      <c r="K16" s="22"/>
    </row>
    <row r="17" spans="1:11" ht="15.75" customHeight="1" x14ac:dyDescent="0.35">
      <c r="A17" s="18"/>
      <c r="G17" s="10"/>
      <c r="H17" s="10"/>
      <c r="I17" s="10"/>
      <c r="J17" s="35"/>
      <c r="K17" s="35"/>
    </row>
    <row r="18" spans="1:11" ht="25.5" customHeight="1" x14ac:dyDescent="0.4">
      <c r="A18" s="18"/>
      <c r="C18" s="27" t="s">
        <v>13</v>
      </c>
      <c r="D18" s="27"/>
      <c r="E18" s="27"/>
      <c r="F18" s="15" t="s">
        <v>4</v>
      </c>
      <c r="G18" s="27" t="s">
        <v>34</v>
      </c>
      <c r="H18" s="27"/>
      <c r="I18" s="16" t="s">
        <v>6</v>
      </c>
      <c r="J18" s="15" t="s">
        <v>7</v>
      </c>
      <c r="K18" s="15" t="s">
        <v>8</v>
      </c>
    </row>
    <row r="19" spans="1:11" ht="25.5" customHeight="1" x14ac:dyDescent="0.4">
      <c r="A19" s="18"/>
      <c r="C19" s="28" t="s">
        <v>17</v>
      </c>
      <c r="D19" s="28"/>
      <c r="E19" s="28"/>
      <c r="F19" s="9"/>
      <c r="G19" s="11">
        <v>1</v>
      </c>
      <c r="H19" s="9" t="s">
        <v>5</v>
      </c>
      <c r="I19" s="12">
        <v>500000</v>
      </c>
      <c r="J19" s="13">
        <v>0.1</v>
      </c>
      <c r="K19" s="14">
        <f>IF(ISBLANK(I19), "", I19*G19)</f>
        <v>500000</v>
      </c>
    </row>
    <row r="20" spans="1:11" ht="25.5" customHeight="1" x14ac:dyDescent="0.4">
      <c r="A20" s="18"/>
      <c r="C20" s="28" t="s">
        <v>18</v>
      </c>
      <c r="D20" s="28"/>
      <c r="E20" s="28"/>
      <c r="F20" s="9"/>
      <c r="G20" s="11">
        <v>10</v>
      </c>
      <c r="H20" s="9" t="s">
        <v>16</v>
      </c>
      <c r="I20" s="12">
        <v>50000</v>
      </c>
      <c r="J20" s="13">
        <v>0.1</v>
      </c>
      <c r="K20" s="14">
        <f t="shared" ref="K20:K27" si="0">IF(ISBLANK(I20), "", I20*G20)</f>
        <v>500000</v>
      </c>
    </row>
    <row r="21" spans="1:11" ht="25.5" customHeight="1" x14ac:dyDescent="0.4">
      <c r="A21" s="18"/>
      <c r="C21" s="28" t="s">
        <v>21</v>
      </c>
      <c r="D21" s="28"/>
      <c r="E21" s="28"/>
      <c r="F21" s="9" t="s">
        <v>14</v>
      </c>
      <c r="G21" s="11">
        <v>1</v>
      </c>
      <c r="H21" s="9" t="s">
        <v>16</v>
      </c>
      <c r="I21" s="12">
        <v>10000</v>
      </c>
      <c r="J21" s="13">
        <v>0.08</v>
      </c>
      <c r="K21" s="14">
        <f t="shared" si="0"/>
        <v>10000</v>
      </c>
    </row>
    <row r="22" spans="1:11" ht="25.5" customHeight="1" x14ac:dyDescent="0.4">
      <c r="A22" s="18"/>
      <c r="C22" s="28"/>
      <c r="D22" s="28"/>
      <c r="E22" s="28"/>
      <c r="F22" s="9"/>
      <c r="G22" s="11"/>
      <c r="H22" s="9"/>
      <c r="I22" s="12"/>
      <c r="J22" s="13"/>
      <c r="K22" s="14" t="str">
        <f t="shared" si="0"/>
        <v/>
      </c>
    </row>
    <row r="23" spans="1:11" ht="25.5" customHeight="1" x14ac:dyDescent="0.4">
      <c r="A23" s="18"/>
      <c r="C23" s="28"/>
      <c r="D23" s="28"/>
      <c r="E23" s="28"/>
      <c r="F23" s="9"/>
      <c r="G23" s="11"/>
      <c r="H23" s="9"/>
      <c r="I23" s="12"/>
      <c r="J23" s="13"/>
      <c r="K23" s="14" t="str">
        <f t="shared" si="0"/>
        <v/>
      </c>
    </row>
    <row r="24" spans="1:11" ht="25.5" customHeight="1" x14ac:dyDescent="0.4">
      <c r="A24" s="18"/>
      <c r="C24" s="28"/>
      <c r="D24" s="28"/>
      <c r="E24" s="28"/>
      <c r="F24" s="9"/>
      <c r="G24" s="11"/>
      <c r="H24" s="9"/>
      <c r="I24" s="12"/>
      <c r="J24" s="13"/>
      <c r="K24" s="14" t="str">
        <f t="shared" si="0"/>
        <v/>
      </c>
    </row>
    <row r="25" spans="1:11" ht="25.5" customHeight="1" x14ac:dyDescent="0.4">
      <c r="A25" s="18"/>
      <c r="C25" s="28"/>
      <c r="D25" s="28"/>
      <c r="E25" s="28"/>
      <c r="F25" s="9"/>
      <c r="G25" s="11"/>
      <c r="H25" s="9"/>
      <c r="I25" s="12"/>
      <c r="J25" s="13"/>
      <c r="K25" s="14" t="str">
        <f t="shared" si="0"/>
        <v/>
      </c>
    </row>
    <row r="26" spans="1:11" ht="25.5" customHeight="1" x14ac:dyDescent="0.4">
      <c r="A26" s="18"/>
      <c r="C26" s="28"/>
      <c r="D26" s="28"/>
      <c r="E26" s="28"/>
      <c r="F26" s="9"/>
      <c r="G26" s="11"/>
      <c r="H26" s="9"/>
      <c r="I26" s="12"/>
      <c r="J26" s="13"/>
      <c r="K26" s="14" t="str">
        <f t="shared" si="0"/>
        <v/>
      </c>
    </row>
    <row r="27" spans="1:11" ht="25.5" customHeight="1" x14ac:dyDescent="0.4">
      <c r="A27" s="18"/>
      <c r="C27" s="28"/>
      <c r="D27" s="28"/>
      <c r="E27" s="28"/>
      <c r="F27" s="9"/>
      <c r="G27" s="11"/>
      <c r="H27" s="9"/>
      <c r="I27" s="12"/>
      <c r="J27" s="13"/>
      <c r="K27" s="14" t="str">
        <f t="shared" si="0"/>
        <v/>
      </c>
    </row>
    <row r="28" spans="1:11" ht="25.5" customHeight="1" x14ac:dyDescent="0.4">
      <c r="A28" s="18"/>
      <c r="C28" s="4" t="s">
        <v>15</v>
      </c>
      <c r="D28" s="4" t="s">
        <v>20</v>
      </c>
      <c r="E28" s="30" t="s">
        <v>19</v>
      </c>
      <c r="F28" s="30"/>
      <c r="I28" s="27" t="s">
        <v>10</v>
      </c>
      <c r="J28" s="27"/>
      <c r="K28" s="14">
        <f>SUM(K19:K27)</f>
        <v>1010000</v>
      </c>
    </row>
    <row r="29" spans="1:11" ht="25.5" customHeight="1" x14ac:dyDescent="0.4">
      <c r="A29" s="18"/>
      <c r="C29" s="7" t="s">
        <v>32</v>
      </c>
      <c r="D29" s="5">
        <f>SUMIF(J19:J27, 10%, K19:K27)</f>
        <v>1000000</v>
      </c>
      <c r="E29" s="26">
        <f>ROUND(D29*10%,1)</f>
        <v>100000</v>
      </c>
      <c r="F29" s="26"/>
      <c r="I29" s="27" t="s">
        <v>11</v>
      </c>
      <c r="J29" s="27"/>
      <c r="K29" s="14">
        <f>SUM(E29:F30)</f>
        <v>100800</v>
      </c>
    </row>
    <row r="30" spans="1:11" ht="25.5" customHeight="1" x14ac:dyDescent="0.4">
      <c r="A30" s="18"/>
      <c r="C30" s="7" t="s">
        <v>33</v>
      </c>
      <c r="D30" s="5">
        <f>SUMIF(J19:J27, 8%, K19:K27)</f>
        <v>10000</v>
      </c>
      <c r="E30" s="26">
        <f>ROUND(D30*8%,1)</f>
        <v>800</v>
      </c>
      <c r="F30" s="26"/>
      <c r="I30" s="27" t="s">
        <v>12</v>
      </c>
      <c r="J30" s="27"/>
      <c r="K30" s="14">
        <f>K28+K29</f>
        <v>1110800</v>
      </c>
    </row>
    <row r="31" spans="1:11" ht="18" customHeight="1" x14ac:dyDescent="0.4">
      <c r="A31" s="18"/>
    </row>
    <row r="32" spans="1:11" ht="25.5" customHeight="1" x14ac:dyDescent="0.4">
      <c r="A32" s="18"/>
      <c r="B32" s="20" t="s">
        <v>22</v>
      </c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27.75" customHeight="1" x14ac:dyDescent="0.4">
      <c r="A33" s="18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8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</sheetData>
  <mergeCells count="42">
    <mergeCell ref="J2:K2"/>
    <mergeCell ref="J3:K3"/>
    <mergeCell ref="E28:F28"/>
    <mergeCell ref="I28:J28"/>
    <mergeCell ref="E29:F29"/>
    <mergeCell ref="I29:J29"/>
    <mergeCell ref="C23:E23"/>
    <mergeCell ref="C24:E24"/>
    <mergeCell ref="D15:E16"/>
    <mergeCell ref="F15:F16"/>
    <mergeCell ref="I15:K15"/>
    <mergeCell ref="I16:K16"/>
    <mergeCell ref="C25:E25"/>
    <mergeCell ref="C27:E27"/>
    <mergeCell ref="J17:K17"/>
    <mergeCell ref="C18:E18"/>
    <mergeCell ref="G18:H18"/>
    <mergeCell ref="C19:E19"/>
    <mergeCell ref="C20:E20"/>
    <mergeCell ref="C21:E21"/>
    <mergeCell ref="C22:E22"/>
    <mergeCell ref="D10:F10"/>
    <mergeCell ref="D11:F11"/>
    <mergeCell ref="D12:F12"/>
    <mergeCell ref="D13:F13"/>
    <mergeCell ref="C26:E26"/>
    <mergeCell ref="B32:K32"/>
    <mergeCell ref="B33:K34"/>
    <mergeCell ref="C7:F7"/>
    <mergeCell ref="I7:K7"/>
    <mergeCell ref="C6:D6"/>
    <mergeCell ref="I6:K6"/>
    <mergeCell ref="C8:F8"/>
    <mergeCell ref="I8:K8"/>
    <mergeCell ref="I10:K10"/>
    <mergeCell ref="I11:K11"/>
    <mergeCell ref="I12:K12"/>
    <mergeCell ref="I14:K14"/>
    <mergeCell ref="C15:C16"/>
    <mergeCell ref="E30:F30"/>
    <mergeCell ref="I30:J30"/>
    <mergeCell ref="C9:F9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151B-D05E-4AE8-8C47-1ED8ADA917D5}">
  <sheetPr codeName="Sheet6"/>
  <dimension ref="A1:K35"/>
  <sheetViews>
    <sheetView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8"/>
    </row>
    <row r="2" spans="1:11" ht="22.5" customHeight="1" x14ac:dyDescent="0.4">
      <c r="A2" s="18"/>
      <c r="I2" s="8" t="s">
        <v>27</v>
      </c>
      <c r="J2" s="29">
        <v>45383</v>
      </c>
      <c r="K2" s="29"/>
    </row>
    <row r="3" spans="1:11" ht="22.5" customHeight="1" x14ac:dyDescent="0.4">
      <c r="A3" s="18"/>
      <c r="I3" s="8" t="s">
        <v>29</v>
      </c>
      <c r="J3" s="21" t="s">
        <v>28</v>
      </c>
      <c r="K3" s="21"/>
    </row>
    <row r="4" spans="1:11" ht="39.75" x14ac:dyDescent="0.4">
      <c r="A4" s="18"/>
      <c r="C4" s="17" t="s">
        <v>52</v>
      </c>
      <c r="D4" s="17"/>
      <c r="E4" s="17"/>
      <c r="F4" s="17"/>
      <c r="G4" s="17"/>
      <c r="H4" s="17"/>
      <c r="I4" s="17"/>
      <c r="J4" s="17"/>
      <c r="K4" s="17"/>
    </row>
    <row r="5" spans="1:11" ht="6.75" customHeight="1" x14ac:dyDescent="0.4">
      <c r="A5" s="18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8"/>
      <c r="C6" s="23" t="s">
        <v>2</v>
      </c>
      <c r="D6" s="23"/>
      <c r="E6" s="1" t="s">
        <v>0</v>
      </c>
      <c r="I6" s="22" t="s">
        <v>23</v>
      </c>
      <c r="J6" s="22"/>
      <c r="K6" s="22"/>
    </row>
    <row r="7" spans="1:11" x14ac:dyDescent="0.4">
      <c r="A7" s="18"/>
      <c r="C7" s="22" t="s">
        <v>40</v>
      </c>
      <c r="D7" s="22"/>
      <c r="E7" s="22"/>
      <c r="F7" s="22"/>
      <c r="I7" s="22" t="s">
        <v>1</v>
      </c>
      <c r="J7" s="22"/>
      <c r="K7" s="22"/>
    </row>
    <row r="8" spans="1:11" x14ac:dyDescent="0.4">
      <c r="A8" s="18"/>
      <c r="C8" s="22"/>
      <c r="D8" s="22"/>
      <c r="E8" s="22"/>
      <c r="F8" s="22"/>
      <c r="I8" s="22" t="s">
        <v>36</v>
      </c>
      <c r="J8" s="22"/>
      <c r="K8" s="22"/>
    </row>
    <row r="9" spans="1:11" x14ac:dyDescent="0.4">
      <c r="A9" s="18"/>
      <c r="C9" s="22"/>
      <c r="D9" s="22"/>
      <c r="E9" s="22"/>
      <c r="F9" s="22"/>
      <c r="I9" s="2" t="s">
        <v>30</v>
      </c>
    </row>
    <row r="10" spans="1:11" x14ac:dyDescent="0.4">
      <c r="A10" s="18"/>
      <c r="C10" s="22" t="s">
        <v>48</v>
      </c>
      <c r="D10" s="22"/>
      <c r="E10" s="22"/>
      <c r="F10" s="22"/>
      <c r="I10" s="22" t="s">
        <v>24</v>
      </c>
      <c r="J10" s="22"/>
      <c r="K10" s="22"/>
    </row>
    <row r="11" spans="1:11" x14ac:dyDescent="0.4">
      <c r="A11" s="18"/>
      <c r="B11" s="2" t="s">
        <v>41</v>
      </c>
      <c r="C11" s="3" t="s">
        <v>44</v>
      </c>
      <c r="I11" s="22" t="s">
        <v>25</v>
      </c>
      <c r="J11" s="22"/>
      <c r="K11" s="22"/>
    </row>
    <row r="12" spans="1:11" x14ac:dyDescent="0.4">
      <c r="A12" s="18"/>
      <c r="C12" s="3" t="s">
        <v>45</v>
      </c>
      <c r="I12" s="22" t="s">
        <v>26</v>
      </c>
      <c r="J12" s="22"/>
      <c r="K12" s="22"/>
    </row>
    <row r="13" spans="1:11" x14ac:dyDescent="0.4">
      <c r="A13" s="18"/>
      <c r="C13" s="3" t="s">
        <v>42</v>
      </c>
    </row>
    <row r="14" spans="1:11" ht="6.75" customHeight="1" x14ac:dyDescent="0.4">
      <c r="A14" s="18"/>
      <c r="I14" s="22"/>
      <c r="J14" s="22"/>
      <c r="K14" s="22"/>
    </row>
    <row r="15" spans="1:11" ht="18.600000000000001" customHeight="1" x14ac:dyDescent="0.4">
      <c r="A15" s="18"/>
      <c r="C15" s="24" t="s">
        <v>3</v>
      </c>
      <c r="D15" s="31">
        <f>K30</f>
        <v>1110800</v>
      </c>
      <c r="E15" s="31"/>
      <c r="F15" s="33" t="s">
        <v>9</v>
      </c>
      <c r="I15" s="22"/>
      <c r="J15" s="22"/>
      <c r="K15" s="22"/>
    </row>
    <row r="16" spans="1:11" x14ac:dyDescent="0.4">
      <c r="A16" s="18"/>
      <c r="C16" s="25"/>
      <c r="D16" s="32"/>
      <c r="E16" s="32"/>
      <c r="F16" s="34"/>
      <c r="I16" s="22"/>
      <c r="J16" s="22"/>
      <c r="K16" s="22"/>
    </row>
    <row r="17" spans="1:11" ht="15.75" customHeight="1" x14ac:dyDescent="0.35">
      <c r="A17" s="18"/>
      <c r="G17" s="10"/>
      <c r="H17" s="10"/>
      <c r="I17" s="10"/>
      <c r="J17" s="35"/>
      <c r="K17" s="35"/>
    </row>
    <row r="18" spans="1:11" ht="25.5" customHeight="1" x14ac:dyDescent="0.4">
      <c r="A18" s="18"/>
      <c r="C18" s="27" t="s">
        <v>13</v>
      </c>
      <c r="D18" s="27"/>
      <c r="E18" s="27"/>
      <c r="F18" s="15" t="s">
        <v>4</v>
      </c>
      <c r="G18" s="27" t="s">
        <v>34</v>
      </c>
      <c r="H18" s="27"/>
      <c r="I18" s="16" t="s">
        <v>6</v>
      </c>
      <c r="J18" s="15" t="s">
        <v>7</v>
      </c>
      <c r="K18" s="15" t="s">
        <v>8</v>
      </c>
    </row>
    <row r="19" spans="1:11" ht="25.5" customHeight="1" x14ac:dyDescent="0.4">
      <c r="A19" s="18"/>
      <c r="C19" s="28" t="s">
        <v>17</v>
      </c>
      <c r="D19" s="28"/>
      <c r="E19" s="28"/>
      <c r="F19" s="9"/>
      <c r="G19" s="11">
        <v>1</v>
      </c>
      <c r="H19" s="9" t="s">
        <v>5</v>
      </c>
      <c r="I19" s="12">
        <v>500000</v>
      </c>
      <c r="J19" s="13">
        <v>0.1</v>
      </c>
      <c r="K19" s="14">
        <f>IF(ISBLANK(I19), "", I19*G19)</f>
        <v>500000</v>
      </c>
    </row>
    <row r="20" spans="1:11" ht="25.5" customHeight="1" x14ac:dyDescent="0.4">
      <c r="A20" s="18"/>
      <c r="C20" s="28" t="s">
        <v>18</v>
      </c>
      <c r="D20" s="28"/>
      <c r="E20" s="28"/>
      <c r="F20" s="9"/>
      <c r="G20" s="11">
        <v>10</v>
      </c>
      <c r="H20" s="9" t="s">
        <v>16</v>
      </c>
      <c r="I20" s="12">
        <v>50000</v>
      </c>
      <c r="J20" s="13">
        <v>0.1</v>
      </c>
      <c r="K20" s="14">
        <f t="shared" ref="K20:K27" si="0">IF(ISBLANK(I20), "", I20*G20)</f>
        <v>500000</v>
      </c>
    </row>
    <row r="21" spans="1:11" ht="25.5" customHeight="1" x14ac:dyDescent="0.4">
      <c r="A21" s="18"/>
      <c r="C21" s="28" t="s">
        <v>21</v>
      </c>
      <c r="D21" s="28"/>
      <c r="E21" s="28"/>
      <c r="F21" s="9" t="s">
        <v>14</v>
      </c>
      <c r="G21" s="11">
        <v>1</v>
      </c>
      <c r="H21" s="9" t="s">
        <v>16</v>
      </c>
      <c r="I21" s="12">
        <v>10000</v>
      </c>
      <c r="J21" s="13">
        <v>0.08</v>
      </c>
      <c r="K21" s="14">
        <f t="shared" si="0"/>
        <v>10000</v>
      </c>
    </row>
    <row r="22" spans="1:11" ht="25.5" customHeight="1" x14ac:dyDescent="0.4">
      <c r="A22" s="18"/>
      <c r="C22" s="28"/>
      <c r="D22" s="28"/>
      <c r="E22" s="28"/>
      <c r="F22" s="9"/>
      <c r="G22" s="11"/>
      <c r="H22" s="9"/>
      <c r="I22" s="12"/>
      <c r="J22" s="13"/>
      <c r="K22" s="14" t="str">
        <f t="shared" si="0"/>
        <v/>
      </c>
    </row>
    <row r="23" spans="1:11" ht="25.5" customHeight="1" x14ac:dyDescent="0.4">
      <c r="A23" s="18"/>
      <c r="C23" s="28"/>
      <c r="D23" s="28"/>
      <c r="E23" s="28"/>
      <c r="F23" s="9"/>
      <c r="G23" s="11"/>
      <c r="H23" s="9"/>
      <c r="I23" s="12"/>
      <c r="J23" s="13"/>
      <c r="K23" s="14" t="str">
        <f t="shared" si="0"/>
        <v/>
      </c>
    </row>
    <row r="24" spans="1:11" ht="25.5" customHeight="1" x14ac:dyDescent="0.4">
      <c r="A24" s="18"/>
      <c r="C24" s="28"/>
      <c r="D24" s="28"/>
      <c r="E24" s="28"/>
      <c r="F24" s="9"/>
      <c r="G24" s="11"/>
      <c r="H24" s="9"/>
      <c r="I24" s="12"/>
      <c r="J24" s="13"/>
      <c r="K24" s="14" t="str">
        <f t="shared" si="0"/>
        <v/>
      </c>
    </row>
    <row r="25" spans="1:11" ht="25.5" customHeight="1" x14ac:dyDescent="0.4">
      <c r="A25" s="18"/>
      <c r="C25" s="28"/>
      <c r="D25" s="28"/>
      <c r="E25" s="28"/>
      <c r="F25" s="9"/>
      <c r="G25" s="11"/>
      <c r="H25" s="9"/>
      <c r="I25" s="12"/>
      <c r="J25" s="13"/>
      <c r="K25" s="14" t="str">
        <f t="shared" si="0"/>
        <v/>
      </c>
    </row>
    <row r="26" spans="1:11" ht="25.5" customHeight="1" x14ac:dyDescent="0.4">
      <c r="A26" s="18"/>
      <c r="C26" s="28"/>
      <c r="D26" s="28"/>
      <c r="E26" s="28"/>
      <c r="F26" s="9"/>
      <c r="G26" s="11"/>
      <c r="H26" s="9"/>
      <c r="I26" s="12"/>
      <c r="J26" s="13"/>
      <c r="K26" s="14" t="str">
        <f t="shared" si="0"/>
        <v/>
      </c>
    </row>
    <row r="27" spans="1:11" ht="25.5" customHeight="1" x14ac:dyDescent="0.4">
      <c r="A27" s="18"/>
      <c r="C27" s="28"/>
      <c r="D27" s="28"/>
      <c r="E27" s="28"/>
      <c r="F27" s="9"/>
      <c r="G27" s="11"/>
      <c r="H27" s="9"/>
      <c r="I27" s="12"/>
      <c r="J27" s="13"/>
      <c r="K27" s="14" t="str">
        <f t="shared" si="0"/>
        <v/>
      </c>
    </row>
    <row r="28" spans="1:11" ht="25.5" customHeight="1" x14ac:dyDescent="0.4">
      <c r="A28" s="18"/>
      <c r="C28" s="4" t="s">
        <v>15</v>
      </c>
      <c r="D28" s="4" t="s">
        <v>20</v>
      </c>
      <c r="E28" s="30" t="s">
        <v>19</v>
      </c>
      <c r="F28" s="30"/>
      <c r="I28" s="27" t="s">
        <v>10</v>
      </c>
      <c r="J28" s="27"/>
      <c r="K28" s="14">
        <f>SUM(K19:K27)</f>
        <v>1010000</v>
      </c>
    </row>
    <row r="29" spans="1:11" ht="25.5" customHeight="1" x14ac:dyDescent="0.4">
      <c r="A29" s="18"/>
      <c r="C29" s="7" t="s">
        <v>32</v>
      </c>
      <c r="D29" s="5">
        <f>SUMIF(J19:J27, 10%, K19:K27)</f>
        <v>1000000</v>
      </c>
      <c r="E29" s="26">
        <f>ROUND(D29*10%,1)</f>
        <v>100000</v>
      </c>
      <c r="F29" s="26"/>
      <c r="I29" s="27" t="s">
        <v>11</v>
      </c>
      <c r="J29" s="27"/>
      <c r="K29" s="14">
        <f>SUM(E29:F30)</f>
        <v>100800</v>
      </c>
    </row>
    <row r="30" spans="1:11" ht="25.5" customHeight="1" x14ac:dyDescent="0.4">
      <c r="A30" s="18"/>
      <c r="C30" s="7" t="s">
        <v>33</v>
      </c>
      <c r="D30" s="5">
        <f>SUMIF(J19:J27, 8%, K19:K27)</f>
        <v>10000</v>
      </c>
      <c r="E30" s="26">
        <f>ROUND(D30*8%,1)</f>
        <v>800</v>
      </c>
      <c r="F30" s="26"/>
      <c r="I30" s="27" t="s">
        <v>12</v>
      </c>
      <c r="J30" s="27"/>
      <c r="K30" s="14">
        <f>K28+K29</f>
        <v>1110800</v>
      </c>
    </row>
    <row r="31" spans="1:11" ht="18" customHeight="1" x14ac:dyDescent="0.4">
      <c r="A31" s="18"/>
    </row>
    <row r="32" spans="1:11" ht="25.5" customHeight="1" x14ac:dyDescent="0.4">
      <c r="A32" s="18"/>
      <c r="B32" s="20" t="s">
        <v>22</v>
      </c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27.75" customHeight="1" x14ac:dyDescent="0.4">
      <c r="A33" s="18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8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</sheetData>
  <mergeCells count="39">
    <mergeCell ref="J2:K2"/>
    <mergeCell ref="J3:K3"/>
    <mergeCell ref="C6:D6"/>
    <mergeCell ref="I6:K6"/>
    <mergeCell ref="C7:F7"/>
    <mergeCell ref="I7:K7"/>
    <mergeCell ref="C8:F8"/>
    <mergeCell ref="I8:K8"/>
    <mergeCell ref="C9:F9"/>
    <mergeCell ref="I10:K10"/>
    <mergeCell ref="I11:K11"/>
    <mergeCell ref="I12:K12"/>
    <mergeCell ref="I14:K14"/>
    <mergeCell ref="C15:C16"/>
    <mergeCell ref="D15:E16"/>
    <mergeCell ref="F15:F16"/>
    <mergeCell ref="I15:K15"/>
    <mergeCell ref="I16:K16"/>
    <mergeCell ref="C18:E18"/>
    <mergeCell ref="G18:H18"/>
    <mergeCell ref="C19:E19"/>
    <mergeCell ref="C20:E20"/>
    <mergeCell ref="C21:E21"/>
    <mergeCell ref="B32:K32"/>
    <mergeCell ref="B33:K34"/>
    <mergeCell ref="C10:F10"/>
    <mergeCell ref="E28:F28"/>
    <mergeCell ref="I28:J28"/>
    <mergeCell ref="E29:F29"/>
    <mergeCell ref="I29:J29"/>
    <mergeCell ref="E30:F30"/>
    <mergeCell ref="I30:J30"/>
    <mergeCell ref="C22:E22"/>
    <mergeCell ref="C23:E23"/>
    <mergeCell ref="C24:E24"/>
    <mergeCell ref="C25:E25"/>
    <mergeCell ref="C26:E26"/>
    <mergeCell ref="C27:E27"/>
    <mergeCell ref="J17:K17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415C-2A3A-4171-B996-3FE11B9696B7}">
  <sheetPr codeName="Sheet5"/>
  <dimension ref="A1:K35"/>
  <sheetViews>
    <sheetView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8"/>
    </row>
    <row r="2" spans="1:11" ht="22.5" customHeight="1" x14ac:dyDescent="0.4">
      <c r="A2" s="18"/>
      <c r="I2" s="8" t="s">
        <v>27</v>
      </c>
      <c r="J2" s="29">
        <v>45383</v>
      </c>
      <c r="K2" s="29"/>
    </row>
    <row r="3" spans="1:11" ht="22.5" customHeight="1" x14ac:dyDescent="0.4">
      <c r="A3" s="18"/>
      <c r="I3" s="8" t="s">
        <v>29</v>
      </c>
      <c r="J3" s="21" t="s">
        <v>28</v>
      </c>
      <c r="K3" s="21"/>
    </row>
    <row r="4" spans="1:11" ht="39.75" x14ac:dyDescent="0.4">
      <c r="A4" s="18"/>
      <c r="C4" s="17" t="s">
        <v>53</v>
      </c>
      <c r="D4" s="17"/>
      <c r="E4" s="17"/>
      <c r="F4" s="17"/>
      <c r="G4" s="17"/>
      <c r="H4" s="17"/>
      <c r="I4" s="17"/>
      <c r="J4" s="17"/>
      <c r="K4" s="17"/>
    </row>
    <row r="5" spans="1:11" ht="6.75" customHeight="1" x14ac:dyDescent="0.4">
      <c r="A5" s="18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8"/>
      <c r="C6" s="23" t="s">
        <v>2</v>
      </c>
      <c r="D6" s="23"/>
      <c r="E6" s="1" t="s">
        <v>0</v>
      </c>
      <c r="I6" s="22" t="s">
        <v>23</v>
      </c>
      <c r="J6" s="22"/>
      <c r="K6" s="22"/>
    </row>
    <row r="7" spans="1:11" x14ac:dyDescent="0.4">
      <c r="A7" s="18"/>
      <c r="C7" s="22" t="s">
        <v>40</v>
      </c>
      <c r="D7" s="22"/>
      <c r="E7" s="22"/>
      <c r="F7" s="22"/>
      <c r="I7" s="22" t="s">
        <v>1</v>
      </c>
      <c r="J7" s="22"/>
      <c r="K7" s="22"/>
    </row>
    <row r="8" spans="1:11" x14ac:dyDescent="0.4">
      <c r="A8" s="18"/>
      <c r="C8" s="22"/>
      <c r="D8" s="22"/>
      <c r="E8" s="22"/>
      <c r="F8" s="22"/>
      <c r="I8" s="22" t="s">
        <v>36</v>
      </c>
      <c r="J8" s="22"/>
      <c r="K8" s="22"/>
    </row>
    <row r="9" spans="1:11" x14ac:dyDescent="0.4">
      <c r="A9" s="18"/>
      <c r="C9" s="22"/>
      <c r="D9" s="22"/>
      <c r="E9" s="22"/>
      <c r="F9" s="22"/>
      <c r="I9" s="2" t="s">
        <v>30</v>
      </c>
    </row>
    <row r="10" spans="1:11" x14ac:dyDescent="0.4">
      <c r="A10" s="18"/>
      <c r="C10" s="3"/>
      <c r="D10" s="22"/>
      <c r="E10" s="22"/>
      <c r="F10" s="22"/>
      <c r="I10" s="22" t="s">
        <v>24</v>
      </c>
      <c r="J10" s="22"/>
      <c r="K10" s="22"/>
    </row>
    <row r="11" spans="1:11" x14ac:dyDescent="0.4">
      <c r="A11" s="18"/>
      <c r="B11" s="2" t="s">
        <v>41</v>
      </c>
      <c r="C11" s="3"/>
      <c r="D11" s="22"/>
      <c r="E11" s="22"/>
      <c r="F11" s="22"/>
      <c r="I11" s="22" t="s">
        <v>25</v>
      </c>
      <c r="J11" s="22"/>
      <c r="K11" s="22"/>
    </row>
    <row r="12" spans="1:11" x14ac:dyDescent="0.4">
      <c r="A12" s="18"/>
      <c r="C12" s="22" t="s">
        <v>49</v>
      </c>
      <c r="D12" s="22"/>
      <c r="E12" s="22"/>
      <c r="F12" s="22"/>
      <c r="I12" s="22" t="s">
        <v>26</v>
      </c>
      <c r="J12" s="22"/>
      <c r="K12" s="22"/>
    </row>
    <row r="13" spans="1:11" x14ac:dyDescent="0.4">
      <c r="A13" s="18"/>
      <c r="C13" s="3" t="s">
        <v>44</v>
      </c>
      <c r="D13" s="21"/>
      <c r="E13" s="21"/>
      <c r="F13" s="21"/>
    </row>
    <row r="14" spans="1:11" ht="6.75" customHeight="1" x14ac:dyDescent="0.4">
      <c r="A14" s="18"/>
      <c r="I14" s="22"/>
      <c r="J14" s="22"/>
      <c r="K14" s="22"/>
    </row>
    <row r="15" spans="1:11" ht="18.600000000000001" customHeight="1" x14ac:dyDescent="0.4">
      <c r="A15" s="18"/>
      <c r="C15" s="24" t="s">
        <v>3</v>
      </c>
      <c r="D15" s="31">
        <f>K30</f>
        <v>1110800</v>
      </c>
      <c r="E15" s="31"/>
      <c r="F15" s="33" t="s">
        <v>9</v>
      </c>
      <c r="I15" s="22"/>
      <c r="J15" s="22"/>
      <c r="K15" s="22"/>
    </row>
    <row r="16" spans="1:11" x14ac:dyDescent="0.4">
      <c r="A16" s="18"/>
      <c r="C16" s="25"/>
      <c r="D16" s="32"/>
      <c r="E16" s="32"/>
      <c r="F16" s="34"/>
      <c r="I16" s="22"/>
      <c r="J16" s="22"/>
      <c r="K16" s="22"/>
    </row>
    <row r="17" spans="1:11" ht="15.75" customHeight="1" x14ac:dyDescent="0.35">
      <c r="A17" s="18"/>
      <c r="G17" s="10"/>
      <c r="H17" s="10"/>
      <c r="I17" s="10"/>
      <c r="J17" s="35"/>
      <c r="K17" s="35"/>
    </row>
    <row r="18" spans="1:11" ht="25.5" customHeight="1" x14ac:dyDescent="0.4">
      <c r="A18" s="18"/>
      <c r="C18" s="27" t="s">
        <v>13</v>
      </c>
      <c r="D18" s="27"/>
      <c r="E18" s="27"/>
      <c r="F18" s="15" t="s">
        <v>4</v>
      </c>
      <c r="G18" s="27" t="s">
        <v>34</v>
      </c>
      <c r="H18" s="27"/>
      <c r="I18" s="16" t="s">
        <v>6</v>
      </c>
      <c r="J18" s="15" t="s">
        <v>7</v>
      </c>
      <c r="K18" s="15" t="s">
        <v>8</v>
      </c>
    </row>
    <row r="19" spans="1:11" ht="25.5" customHeight="1" x14ac:dyDescent="0.4">
      <c r="A19" s="18"/>
      <c r="C19" s="28" t="s">
        <v>17</v>
      </c>
      <c r="D19" s="28"/>
      <c r="E19" s="28"/>
      <c r="F19" s="9"/>
      <c r="G19" s="11">
        <v>1</v>
      </c>
      <c r="H19" s="9" t="s">
        <v>5</v>
      </c>
      <c r="I19" s="12">
        <v>500000</v>
      </c>
      <c r="J19" s="13">
        <v>0.1</v>
      </c>
      <c r="K19" s="14">
        <f>IF(ISBLANK(I19), "", I19*G19)</f>
        <v>500000</v>
      </c>
    </row>
    <row r="20" spans="1:11" ht="25.5" customHeight="1" x14ac:dyDescent="0.4">
      <c r="A20" s="18"/>
      <c r="C20" s="28" t="s">
        <v>18</v>
      </c>
      <c r="D20" s="28"/>
      <c r="E20" s="28"/>
      <c r="F20" s="9"/>
      <c r="G20" s="11">
        <v>10</v>
      </c>
      <c r="H20" s="9" t="s">
        <v>16</v>
      </c>
      <c r="I20" s="12">
        <v>50000</v>
      </c>
      <c r="J20" s="13">
        <v>0.1</v>
      </c>
      <c r="K20" s="14">
        <f t="shared" ref="K20:K27" si="0">IF(ISBLANK(I20), "", I20*G20)</f>
        <v>500000</v>
      </c>
    </row>
    <row r="21" spans="1:11" ht="25.5" customHeight="1" x14ac:dyDescent="0.4">
      <c r="A21" s="18"/>
      <c r="C21" s="28" t="s">
        <v>21</v>
      </c>
      <c r="D21" s="28"/>
      <c r="E21" s="28"/>
      <c r="F21" s="9" t="s">
        <v>14</v>
      </c>
      <c r="G21" s="11">
        <v>1</v>
      </c>
      <c r="H21" s="9" t="s">
        <v>16</v>
      </c>
      <c r="I21" s="12">
        <v>10000</v>
      </c>
      <c r="J21" s="13">
        <v>0.08</v>
      </c>
      <c r="K21" s="14">
        <f t="shared" si="0"/>
        <v>10000</v>
      </c>
    </row>
    <row r="22" spans="1:11" ht="25.5" customHeight="1" x14ac:dyDescent="0.4">
      <c r="A22" s="18"/>
      <c r="C22" s="28"/>
      <c r="D22" s="28"/>
      <c r="E22" s="28"/>
      <c r="F22" s="9"/>
      <c r="G22" s="11"/>
      <c r="H22" s="9"/>
      <c r="I22" s="12"/>
      <c r="J22" s="13"/>
      <c r="K22" s="14" t="str">
        <f t="shared" si="0"/>
        <v/>
      </c>
    </row>
    <row r="23" spans="1:11" ht="25.5" customHeight="1" x14ac:dyDescent="0.4">
      <c r="A23" s="18"/>
      <c r="C23" s="28"/>
      <c r="D23" s="28"/>
      <c r="E23" s="28"/>
      <c r="F23" s="9"/>
      <c r="G23" s="11"/>
      <c r="H23" s="9"/>
      <c r="I23" s="12"/>
      <c r="J23" s="13"/>
      <c r="K23" s="14" t="str">
        <f t="shared" si="0"/>
        <v/>
      </c>
    </row>
    <row r="24" spans="1:11" ht="25.5" customHeight="1" x14ac:dyDescent="0.4">
      <c r="A24" s="18"/>
      <c r="C24" s="28"/>
      <c r="D24" s="28"/>
      <c r="E24" s="28"/>
      <c r="F24" s="9"/>
      <c r="G24" s="11"/>
      <c r="H24" s="9"/>
      <c r="I24" s="12"/>
      <c r="J24" s="13"/>
      <c r="K24" s="14" t="str">
        <f t="shared" si="0"/>
        <v/>
      </c>
    </row>
    <row r="25" spans="1:11" ht="25.5" customHeight="1" x14ac:dyDescent="0.4">
      <c r="A25" s="18"/>
      <c r="C25" s="28"/>
      <c r="D25" s="28"/>
      <c r="E25" s="28"/>
      <c r="F25" s="9"/>
      <c r="G25" s="11"/>
      <c r="H25" s="9"/>
      <c r="I25" s="12"/>
      <c r="J25" s="13"/>
      <c r="K25" s="14" t="str">
        <f t="shared" si="0"/>
        <v/>
      </c>
    </row>
    <row r="26" spans="1:11" ht="25.5" customHeight="1" x14ac:dyDescent="0.4">
      <c r="A26" s="18"/>
      <c r="C26" s="28"/>
      <c r="D26" s="28"/>
      <c r="E26" s="28"/>
      <c r="F26" s="9"/>
      <c r="G26" s="11"/>
      <c r="H26" s="9"/>
      <c r="I26" s="12"/>
      <c r="J26" s="13"/>
      <c r="K26" s="14" t="str">
        <f t="shared" si="0"/>
        <v/>
      </c>
    </row>
    <row r="27" spans="1:11" ht="25.5" customHeight="1" x14ac:dyDescent="0.4">
      <c r="A27" s="18"/>
      <c r="C27" s="28"/>
      <c r="D27" s="28"/>
      <c r="E27" s="28"/>
      <c r="F27" s="9"/>
      <c r="G27" s="11"/>
      <c r="H27" s="9"/>
      <c r="I27" s="12"/>
      <c r="J27" s="13"/>
      <c r="K27" s="14" t="str">
        <f t="shared" si="0"/>
        <v/>
      </c>
    </row>
    <row r="28" spans="1:11" ht="25.5" customHeight="1" x14ac:dyDescent="0.4">
      <c r="A28" s="18"/>
      <c r="C28" s="4" t="s">
        <v>15</v>
      </c>
      <c r="D28" s="4" t="s">
        <v>20</v>
      </c>
      <c r="E28" s="30" t="s">
        <v>19</v>
      </c>
      <c r="F28" s="30"/>
      <c r="I28" s="27" t="s">
        <v>10</v>
      </c>
      <c r="J28" s="27"/>
      <c r="K28" s="14">
        <f>SUM(K19:K27)</f>
        <v>1010000</v>
      </c>
    </row>
    <row r="29" spans="1:11" ht="25.5" customHeight="1" x14ac:dyDescent="0.4">
      <c r="A29" s="18"/>
      <c r="C29" s="7" t="s">
        <v>32</v>
      </c>
      <c r="D29" s="5">
        <f>SUMIF(J19:J27, 10%, K19:K27)</f>
        <v>1000000</v>
      </c>
      <c r="E29" s="26">
        <f>ROUND(D29*10%,1)</f>
        <v>100000</v>
      </c>
      <c r="F29" s="26"/>
      <c r="I29" s="27" t="s">
        <v>11</v>
      </c>
      <c r="J29" s="27"/>
      <c r="K29" s="14">
        <f>SUM(E29:F30)</f>
        <v>100800</v>
      </c>
    </row>
    <row r="30" spans="1:11" ht="25.5" customHeight="1" x14ac:dyDescent="0.4">
      <c r="A30" s="18"/>
      <c r="C30" s="7" t="s">
        <v>33</v>
      </c>
      <c r="D30" s="5">
        <f>SUMIF(J19:J27, 8%, K19:K27)</f>
        <v>10000</v>
      </c>
      <c r="E30" s="26">
        <f>ROUND(D30*8%,1)</f>
        <v>800</v>
      </c>
      <c r="F30" s="26"/>
      <c r="I30" s="27" t="s">
        <v>12</v>
      </c>
      <c r="J30" s="27"/>
      <c r="K30" s="14">
        <f>K28+K29</f>
        <v>1110800</v>
      </c>
    </row>
    <row r="31" spans="1:11" ht="18" customHeight="1" x14ac:dyDescent="0.4">
      <c r="A31" s="18"/>
    </row>
    <row r="32" spans="1:11" ht="25.5" customHeight="1" x14ac:dyDescent="0.4">
      <c r="A32" s="18"/>
      <c r="B32" s="20" t="s">
        <v>22</v>
      </c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27.75" customHeight="1" x14ac:dyDescent="0.4">
      <c r="A33" s="18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8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</sheetData>
  <mergeCells count="42">
    <mergeCell ref="D11:F11"/>
    <mergeCell ref="I11:K11"/>
    <mergeCell ref="J2:K2"/>
    <mergeCell ref="J3:K3"/>
    <mergeCell ref="C6:D6"/>
    <mergeCell ref="I6:K6"/>
    <mergeCell ref="C7:F7"/>
    <mergeCell ref="I7:K7"/>
    <mergeCell ref="C8:F8"/>
    <mergeCell ref="I8:K8"/>
    <mergeCell ref="C9:F9"/>
    <mergeCell ref="D10:F10"/>
    <mergeCell ref="I10:K10"/>
    <mergeCell ref="I12:K12"/>
    <mergeCell ref="D13:F13"/>
    <mergeCell ref="I14:K14"/>
    <mergeCell ref="C15:C16"/>
    <mergeCell ref="D15:E16"/>
    <mergeCell ref="F15:F16"/>
    <mergeCell ref="I15:K15"/>
    <mergeCell ref="I16:K16"/>
    <mergeCell ref="C18:E18"/>
    <mergeCell ref="G18:H18"/>
    <mergeCell ref="C19:E19"/>
    <mergeCell ref="C20:E20"/>
    <mergeCell ref="C21:E21"/>
    <mergeCell ref="B32:K32"/>
    <mergeCell ref="B33:K34"/>
    <mergeCell ref="C12:F12"/>
    <mergeCell ref="E28:F28"/>
    <mergeCell ref="I28:J28"/>
    <mergeCell ref="E29:F29"/>
    <mergeCell ref="I29:J29"/>
    <mergeCell ref="E30:F30"/>
    <mergeCell ref="I30:J30"/>
    <mergeCell ref="C22:E22"/>
    <mergeCell ref="C23:E23"/>
    <mergeCell ref="C24:E24"/>
    <mergeCell ref="C25:E25"/>
    <mergeCell ref="C26:E26"/>
    <mergeCell ref="C27:E27"/>
    <mergeCell ref="J17:K17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F872F-C07C-49A7-A6B6-EDF7CE524498}">
  <sheetPr codeName="Sheet4"/>
  <dimension ref="A1:K35"/>
  <sheetViews>
    <sheetView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8"/>
    </row>
    <row r="2" spans="1:11" ht="22.5" customHeight="1" x14ac:dyDescent="0.4">
      <c r="A2" s="18"/>
      <c r="I2" s="8" t="s">
        <v>27</v>
      </c>
      <c r="J2" s="29">
        <v>45383</v>
      </c>
      <c r="K2" s="29"/>
    </row>
    <row r="3" spans="1:11" ht="22.5" customHeight="1" x14ac:dyDescent="0.4">
      <c r="A3" s="18"/>
      <c r="I3" s="8" t="s">
        <v>29</v>
      </c>
      <c r="J3" s="21" t="s">
        <v>28</v>
      </c>
      <c r="K3" s="21"/>
    </row>
    <row r="4" spans="1:11" ht="39.75" x14ac:dyDescent="0.4">
      <c r="A4" s="18"/>
      <c r="C4" s="17" t="s">
        <v>54</v>
      </c>
      <c r="D4" s="17"/>
      <c r="E4" s="17"/>
      <c r="F4" s="17"/>
      <c r="G4" s="17"/>
      <c r="H4" s="17"/>
      <c r="I4" s="17"/>
      <c r="J4" s="17"/>
      <c r="K4" s="17"/>
    </row>
    <row r="5" spans="1:11" ht="6.75" customHeight="1" x14ac:dyDescent="0.4">
      <c r="A5" s="18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8"/>
      <c r="C6" s="23" t="s">
        <v>2</v>
      </c>
      <c r="D6" s="23"/>
      <c r="E6" s="1" t="s">
        <v>0</v>
      </c>
      <c r="I6" s="22" t="s">
        <v>23</v>
      </c>
      <c r="J6" s="22"/>
      <c r="K6" s="22"/>
    </row>
    <row r="7" spans="1:11" x14ac:dyDescent="0.4">
      <c r="A7" s="18"/>
      <c r="C7" s="22" t="s">
        <v>40</v>
      </c>
      <c r="D7" s="22"/>
      <c r="E7" s="22"/>
      <c r="F7" s="22"/>
      <c r="I7" s="22" t="s">
        <v>1</v>
      </c>
      <c r="J7" s="22"/>
      <c r="K7" s="22"/>
    </row>
    <row r="8" spans="1:11" x14ac:dyDescent="0.4">
      <c r="A8" s="18"/>
      <c r="C8" s="22"/>
      <c r="D8" s="22"/>
      <c r="E8" s="22"/>
      <c r="F8" s="22"/>
      <c r="I8" s="22" t="s">
        <v>36</v>
      </c>
      <c r="J8" s="22"/>
      <c r="K8" s="22"/>
    </row>
    <row r="9" spans="1:11" x14ac:dyDescent="0.4">
      <c r="A9" s="18"/>
      <c r="C9" s="22"/>
      <c r="D9" s="22"/>
      <c r="E9" s="22"/>
      <c r="F9" s="22"/>
      <c r="I9" s="2" t="s">
        <v>30</v>
      </c>
    </row>
    <row r="10" spans="1:11" x14ac:dyDescent="0.4">
      <c r="A10" s="18"/>
      <c r="C10" s="22" t="s">
        <v>31</v>
      </c>
      <c r="D10" s="22"/>
      <c r="E10" s="22"/>
      <c r="F10" s="22"/>
      <c r="I10" s="22" t="s">
        <v>24</v>
      </c>
      <c r="J10" s="22"/>
      <c r="K10" s="22"/>
    </row>
    <row r="11" spans="1:11" x14ac:dyDescent="0.4">
      <c r="A11" s="18"/>
      <c r="B11" s="2" t="s">
        <v>41</v>
      </c>
      <c r="C11" s="3" t="s">
        <v>44</v>
      </c>
      <c r="D11" s="21"/>
      <c r="E11" s="21"/>
      <c r="F11" s="21"/>
      <c r="I11" s="22" t="s">
        <v>25</v>
      </c>
      <c r="J11" s="22"/>
      <c r="K11" s="22"/>
    </row>
    <row r="12" spans="1:11" x14ac:dyDescent="0.4">
      <c r="A12" s="18"/>
      <c r="C12" s="3" t="s">
        <v>38</v>
      </c>
      <c r="D12" s="29"/>
      <c r="E12" s="21"/>
      <c r="F12" s="21"/>
      <c r="I12" s="22" t="s">
        <v>26</v>
      </c>
      <c r="J12" s="22"/>
      <c r="K12" s="22"/>
    </row>
    <row r="13" spans="1:11" x14ac:dyDescent="0.4">
      <c r="A13" s="18"/>
      <c r="C13" s="3" t="s">
        <v>46</v>
      </c>
      <c r="D13" s="21" t="s">
        <v>39</v>
      </c>
      <c r="E13" s="21"/>
      <c r="F13" s="21"/>
    </row>
    <row r="14" spans="1:11" ht="6.75" customHeight="1" x14ac:dyDescent="0.4">
      <c r="A14" s="18"/>
      <c r="I14" s="22"/>
      <c r="J14" s="22"/>
      <c r="K14" s="22"/>
    </row>
    <row r="15" spans="1:11" ht="18.600000000000001" customHeight="1" x14ac:dyDescent="0.4">
      <c r="A15" s="18"/>
      <c r="C15" s="24" t="s">
        <v>3</v>
      </c>
      <c r="D15" s="31">
        <f>K30</f>
        <v>1110800</v>
      </c>
      <c r="E15" s="31"/>
      <c r="F15" s="33" t="s">
        <v>9</v>
      </c>
      <c r="I15" s="22"/>
      <c r="J15" s="22"/>
      <c r="K15" s="22"/>
    </row>
    <row r="16" spans="1:11" x14ac:dyDescent="0.4">
      <c r="A16" s="18"/>
      <c r="C16" s="25"/>
      <c r="D16" s="32"/>
      <c r="E16" s="32"/>
      <c r="F16" s="34"/>
      <c r="I16" s="22"/>
      <c r="J16" s="22"/>
      <c r="K16" s="22"/>
    </row>
    <row r="17" spans="1:11" ht="15.75" customHeight="1" x14ac:dyDescent="0.35">
      <c r="A17" s="18"/>
      <c r="G17" s="10"/>
      <c r="H17" s="10"/>
      <c r="I17" s="10"/>
      <c r="J17" s="35"/>
      <c r="K17" s="35"/>
    </row>
    <row r="18" spans="1:11" ht="25.5" customHeight="1" x14ac:dyDescent="0.4">
      <c r="A18" s="18"/>
      <c r="C18" s="27" t="s">
        <v>13</v>
      </c>
      <c r="D18" s="27"/>
      <c r="E18" s="27"/>
      <c r="F18" s="15" t="s">
        <v>4</v>
      </c>
      <c r="G18" s="27" t="s">
        <v>34</v>
      </c>
      <c r="H18" s="27"/>
      <c r="I18" s="16" t="s">
        <v>6</v>
      </c>
      <c r="J18" s="15" t="s">
        <v>7</v>
      </c>
      <c r="K18" s="15" t="s">
        <v>8</v>
      </c>
    </row>
    <row r="19" spans="1:11" ht="25.5" customHeight="1" x14ac:dyDescent="0.4">
      <c r="A19" s="18"/>
      <c r="C19" s="28" t="s">
        <v>17</v>
      </c>
      <c r="D19" s="28"/>
      <c r="E19" s="28"/>
      <c r="F19" s="9"/>
      <c r="G19" s="11">
        <v>1</v>
      </c>
      <c r="H19" s="9" t="s">
        <v>5</v>
      </c>
      <c r="I19" s="12">
        <v>500000</v>
      </c>
      <c r="J19" s="13">
        <v>0.1</v>
      </c>
      <c r="K19" s="14">
        <f>IF(ISBLANK(I19), "", I19*G19)</f>
        <v>500000</v>
      </c>
    </row>
    <row r="20" spans="1:11" ht="25.5" customHeight="1" x14ac:dyDescent="0.4">
      <c r="A20" s="18"/>
      <c r="C20" s="28" t="s">
        <v>18</v>
      </c>
      <c r="D20" s="28"/>
      <c r="E20" s="28"/>
      <c r="F20" s="9"/>
      <c r="G20" s="11">
        <v>10</v>
      </c>
      <c r="H20" s="9" t="s">
        <v>16</v>
      </c>
      <c r="I20" s="12">
        <v>50000</v>
      </c>
      <c r="J20" s="13">
        <v>0.1</v>
      </c>
      <c r="K20" s="14">
        <f t="shared" ref="K20:K27" si="0">IF(ISBLANK(I20), "", I20*G20)</f>
        <v>500000</v>
      </c>
    </row>
    <row r="21" spans="1:11" ht="25.5" customHeight="1" x14ac:dyDescent="0.4">
      <c r="A21" s="18"/>
      <c r="C21" s="28" t="s">
        <v>21</v>
      </c>
      <c r="D21" s="28"/>
      <c r="E21" s="28"/>
      <c r="F21" s="9" t="s">
        <v>14</v>
      </c>
      <c r="G21" s="11">
        <v>1</v>
      </c>
      <c r="H21" s="9" t="s">
        <v>16</v>
      </c>
      <c r="I21" s="12">
        <v>10000</v>
      </c>
      <c r="J21" s="13">
        <v>0.08</v>
      </c>
      <c r="K21" s="14">
        <f t="shared" si="0"/>
        <v>10000</v>
      </c>
    </row>
    <row r="22" spans="1:11" ht="25.5" customHeight="1" x14ac:dyDescent="0.4">
      <c r="A22" s="18"/>
      <c r="C22" s="28"/>
      <c r="D22" s="28"/>
      <c r="E22" s="28"/>
      <c r="F22" s="9"/>
      <c r="G22" s="11"/>
      <c r="H22" s="9"/>
      <c r="I22" s="12"/>
      <c r="J22" s="13"/>
      <c r="K22" s="14" t="str">
        <f t="shared" si="0"/>
        <v/>
      </c>
    </row>
    <row r="23" spans="1:11" ht="25.5" customHeight="1" x14ac:dyDescent="0.4">
      <c r="A23" s="18"/>
      <c r="C23" s="28"/>
      <c r="D23" s="28"/>
      <c r="E23" s="28"/>
      <c r="F23" s="9"/>
      <c r="G23" s="11"/>
      <c r="H23" s="9"/>
      <c r="I23" s="12"/>
      <c r="J23" s="13"/>
      <c r="K23" s="14" t="str">
        <f t="shared" si="0"/>
        <v/>
      </c>
    </row>
    <row r="24" spans="1:11" ht="25.5" customHeight="1" x14ac:dyDescent="0.4">
      <c r="A24" s="18"/>
      <c r="C24" s="28"/>
      <c r="D24" s="28"/>
      <c r="E24" s="28"/>
      <c r="F24" s="9"/>
      <c r="G24" s="11"/>
      <c r="H24" s="9"/>
      <c r="I24" s="12"/>
      <c r="J24" s="13"/>
      <c r="K24" s="14" t="str">
        <f t="shared" si="0"/>
        <v/>
      </c>
    </row>
    <row r="25" spans="1:11" ht="25.5" customHeight="1" x14ac:dyDescent="0.4">
      <c r="A25" s="18"/>
      <c r="C25" s="28"/>
      <c r="D25" s="28"/>
      <c r="E25" s="28"/>
      <c r="F25" s="9"/>
      <c r="G25" s="11"/>
      <c r="H25" s="9"/>
      <c r="I25" s="12"/>
      <c r="J25" s="13"/>
      <c r="K25" s="14" t="str">
        <f t="shared" si="0"/>
        <v/>
      </c>
    </row>
    <row r="26" spans="1:11" ht="25.5" customHeight="1" x14ac:dyDescent="0.4">
      <c r="A26" s="18"/>
      <c r="C26" s="28"/>
      <c r="D26" s="28"/>
      <c r="E26" s="28"/>
      <c r="F26" s="9"/>
      <c r="G26" s="11"/>
      <c r="H26" s="9"/>
      <c r="I26" s="12"/>
      <c r="J26" s="13"/>
      <c r="K26" s="14" t="str">
        <f t="shared" si="0"/>
        <v/>
      </c>
    </row>
    <row r="27" spans="1:11" ht="25.5" customHeight="1" x14ac:dyDescent="0.4">
      <c r="A27" s="18"/>
      <c r="C27" s="28"/>
      <c r="D27" s="28"/>
      <c r="E27" s="28"/>
      <c r="F27" s="9"/>
      <c r="G27" s="11"/>
      <c r="H27" s="9"/>
      <c r="I27" s="12"/>
      <c r="J27" s="13"/>
      <c r="K27" s="14" t="str">
        <f t="shared" si="0"/>
        <v/>
      </c>
    </row>
    <row r="28" spans="1:11" ht="25.5" customHeight="1" x14ac:dyDescent="0.4">
      <c r="A28" s="18"/>
      <c r="C28" s="4" t="s">
        <v>15</v>
      </c>
      <c r="D28" s="4" t="s">
        <v>20</v>
      </c>
      <c r="E28" s="30" t="s">
        <v>19</v>
      </c>
      <c r="F28" s="30"/>
      <c r="I28" s="27" t="s">
        <v>10</v>
      </c>
      <c r="J28" s="27"/>
      <c r="K28" s="14">
        <f>SUM(K19:K27)</f>
        <v>1010000</v>
      </c>
    </row>
    <row r="29" spans="1:11" ht="25.5" customHeight="1" x14ac:dyDescent="0.4">
      <c r="A29" s="18"/>
      <c r="C29" s="7" t="s">
        <v>32</v>
      </c>
      <c r="D29" s="5">
        <f>SUMIF(J19:J27, 10%, K19:K27)</f>
        <v>1000000</v>
      </c>
      <c r="E29" s="26">
        <f>ROUND(D29*10%,1)</f>
        <v>100000</v>
      </c>
      <c r="F29" s="26"/>
      <c r="I29" s="27" t="s">
        <v>11</v>
      </c>
      <c r="J29" s="27"/>
      <c r="K29" s="14">
        <f>SUM(E29:F30)</f>
        <v>100800</v>
      </c>
    </row>
    <row r="30" spans="1:11" ht="25.5" customHeight="1" x14ac:dyDescent="0.4">
      <c r="A30" s="18"/>
      <c r="C30" s="7" t="s">
        <v>33</v>
      </c>
      <c r="D30" s="5">
        <f>SUMIF(J19:J27, 8%, K19:K27)</f>
        <v>10000</v>
      </c>
      <c r="E30" s="26">
        <f>ROUND(D30*8%,1)</f>
        <v>800</v>
      </c>
      <c r="F30" s="26"/>
      <c r="I30" s="27" t="s">
        <v>12</v>
      </c>
      <c r="J30" s="27"/>
      <c r="K30" s="14">
        <f>K28+K29</f>
        <v>1110800</v>
      </c>
    </row>
    <row r="31" spans="1:11" ht="18" customHeight="1" x14ac:dyDescent="0.4">
      <c r="A31" s="18"/>
    </row>
    <row r="32" spans="1:11" ht="25.5" customHeight="1" x14ac:dyDescent="0.4">
      <c r="A32" s="18"/>
      <c r="B32" s="20" t="s">
        <v>22</v>
      </c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27.75" customHeight="1" x14ac:dyDescent="0.4">
      <c r="A33" s="18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8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</sheetData>
  <mergeCells count="42">
    <mergeCell ref="J2:K2"/>
    <mergeCell ref="J3:K3"/>
    <mergeCell ref="C6:D6"/>
    <mergeCell ref="I6:K6"/>
    <mergeCell ref="C7:F7"/>
    <mergeCell ref="I7:K7"/>
    <mergeCell ref="C8:F8"/>
    <mergeCell ref="I8:K8"/>
    <mergeCell ref="C9:F9"/>
    <mergeCell ref="I10:K10"/>
    <mergeCell ref="D11:F11"/>
    <mergeCell ref="I11:K11"/>
    <mergeCell ref="D12:F12"/>
    <mergeCell ref="I12:K12"/>
    <mergeCell ref="D13:F13"/>
    <mergeCell ref="I14:K14"/>
    <mergeCell ref="C15:C16"/>
    <mergeCell ref="D15:E16"/>
    <mergeCell ref="F15:F16"/>
    <mergeCell ref="I15:K15"/>
    <mergeCell ref="I16:K16"/>
    <mergeCell ref="C18:E18"/>
    <mergeCell ref="G18:H18"/>
    <mergeCell ref="C19:E19"/>
    <mergeCell ref="C20:E20"/>
    <mergeCell ref="C21:E21"/>
    <mergeCell ref="B32:K32"/>
    <mergeCell ref="B33:K34"/>
    <mergeCell ref="C10:F10"/>
    <mergeCell ref="E28:F28"/>
    <mergeCell ref="I28:J28"/>
    <mergeCell ref="E29:F29"/>
    <mergeCell ref="I29:J29"/>
    <mergeCell ref="E30:F30"/>
    <mergeCell ref="I30:J30"/>
    <mergeCell ref="C22:E22"/>
    <mergeCell ref="C23:E23"/>
    <mergeCell ref="C24:E24"/>
    <mergeCell ref="C25:E25"/>
    <mergeCell ref="C26:E26"/>
    <mergeCell ref="C27:E27"/>
    <mergeCell ref="J17:K17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6B701-7C7D-40A1-90D8-789A9AE50B7B}">
  <sheetPr codeName="Sheet3"/>
  <dimension ref="A1:K35"/>
  <sheetViews>
    <sheetView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8"/>
    </row>
    <row r="2" spans="1:11" ht="22.5" customHeight="1" x14ac:dyDescent="0.4">
      <c r="A2" s="18"/>
      <c r="I2" s="8" t="s">
        <v>27</v>
      </c>
      <c r="J2" s="29">
        <v>45383</v>
      </c>
      <c r="K2" s="29"/>
    </row>
    <row r="3" spans="1:11" ht="22.5" customHeight="1" x14ac:dyDescent="0.4">
      <c r="A3" s="18"/>
      <c r="I3" s="8" t="s">
        <v>29</v>
      </c>
      <c r="J3" s="21" t="s">
        <v>28</v>
      </c>
      <c r="K3" s="21"/>
    </row>
    <row r="4" spans="1:11" ht="39.75" x14ac:dyDescent="0.4">
      <c r="A4" s="18"/>
      <c r="C4" s="17" t="s">
        <v>55</v>
      </c>
      <c r="D4" s="17"/>
      <c r="E4" s="17"/>
      <c r="F4" s="17"/>
      <c r="G4" s="17"/>
      <c r="H4" s="17"/>
      <c r="I4" s="17"/>
      <c r="J4" s="17"/>
      <c r="K4" s="17"/>
    </row>
    <row r="5" spans="1:11" ht="6.75" customHeight="1" x14ac:dyDescent="0.4">
      <c r="A5" s="18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8"/>
      <c r="C6" s="23" t="s">
        <v>2</v>
      </c>
      <c r="D6" s="23"/>
      <c r="E6" s="1" t="s">
        <v>0</v>
      </c>
      <c r="I6" s="22" t="s">
        <v>23</v>
      </c>
      <c r="J6" s="22"/>
      <c r="K6" s="22"/>
    </row>
    <row r="7" spans="1:11" x14ac:dyDescent="0.4">
      <c r="A7" s="18"/>
      <c r="C7" s="22" t="s">
        <v>40</v>
      </c>
      <c r="D7" s="22"/>
      <c r="E7" s="22"/>
      <c r="F7" s="22"/>
      <c r="I7" s="22" t="s">
        <v>1</v>
      </c>
      <c r="J7" s="22"/>
      <c r="K7" s="22"/>
    </row>
    <row r="8" spans="1:11" x14ac:dyDescent="0.4">
      <c r="A8" s="18"/>
      <c r="C8" s="22"/>
      <c r="D8" s="22"/>
      <c r="E8" s="22"/>
      <c r="F8" s="22"/>
      <c r="I8" s="22" t="s">
        <v>36</v>
      </c>
      <c r="J8" s="22"/>
      <c r="K8" s="22"/>
    </row>
    <row r="9" spans="1:11" x14ac:dyDescent="0.4">
      <c r="A9" s="18"/>
      <c r="C9" s="22"/>
      <c r="D9" s="22"/>
      <c r="E9" s="22"/>
      <c r="F9" s="22"/>
      <c r="I9" s="2" t="s">
        <v>30</v>
      </c>
    </row>
    <row r="10" spans="1:11" x14ac:dyDescent="0.4">
      <c r="A10" s="18"/>
      <c r="C10" s="3"/>
      <c r="D10" s="22"/>
      <c r="E10" s="22"/>
      <c r="F10" s="22"/>
      <c r="I10" s="22" t="s">
        <v>24</v>
      </c>
      <c r="J10" s="22"/>
      <c r="K10" s="22"/>
    </row>
    <row r="11" spans="1:11" x14ac:dyDescent="0.4">
      <c r="A11" s="18"/>
      <c r="B11" s="2" t="s">
        <v>41</v>
      </c>
      <c r="C11" s="3"/>
      <c r="D11" s="22"/>
      <c r="E11" s="22"/>
      <c r="F11" s="22"/>
      <c r="I11" s="22" t="s">
        <v>25</v>
      </c>
      <c r="J11" s="22"/>
      <c r="K11" s="22"/>
    </row>
    <row r="12" spans="1:11" x14ac:dyDescent="0.4">
      <c r="A12" s="18"/>
      <c r="C12" s="22" t="s">
        <v>50</v>
      </c>
      <c r="D12" s="22"/>
      <c r="E12" s="22"/>
      <c r="F12" s="22"/>
      <c r="I12" s="22" t="s">
        <v>26</v>
      </c>
      <c r="J12" s="22"/>
      <c r="K12" s="22"/>
    </row>
    <row r="13" spans="1:11" x14ac:dyDescent="0.4">
      <c r="A13" s="18"/>
      <c r="C13" s="3" t="s">
        <v>44</v>
      </c>
      <c r="D13" s="21"/>
      <c r="E13" s="21"/>
      <c r="F13" s="21"/>
    </row>
    <row r="14" spans="1:11" ht="6.75" customHeight="1" x14ac:dyDescent="0.4">
      <c r="A14" s="18"/>
      <c r="I14" s="22"/>
      <c r="J14" s="22"/>
      <c r="K14" s="22"/>
    </row>
    <row r="15" spans="1:11" ht="18.600000000000001" customHeight="1" x14ac:dyDescent="0.4">
      <c r="A15" s="18"/>
      <c r="C15" s="24" t="s">
        <v>3</v>
      </c>
      <c r="D15" s="31">
        <f>K30</f>
        <v>1110800</v>
      </c>
      <c r="E15" s="31"/>
      <c r="F15" s="33" t="s">
        <v>9</v>
      </c>
      <c r="I15" s="22"/>
      <c r="J15" s="22"/>
      <c r="K15" s="22"/>
    </row>
    <row r="16" spans="1:11" x14ac:dyDescent="0.4">
      <c r="A16" s="18"/>
      <c r="C16" s="25"/>
      <c r="D16" s="32"/>
      <c r="E16" s="32"/>
      <c r="F16" s="34"/>
      <c r="I16" s="22"/>
      <c r="J16" s="22"/>
      <c r="K16" s="22"/>
    </row>
    <row r="17" spans="1:11" ht="15.75" customHeight="1" x14ac:dyDescent="0.35">
      <c r="A17" s="18"/>
      <c r="G17" s="10"/>
      <c r="H17" s="10"/>
      <c r="I17" s="10"/>
      <c r="J17" s="35"/>
      <c r="K17" s="35"/>
    </row>
    <row r="18" spans="1:11" ht="25.5" customHeight="1" x14ac:dyDescent="0.4">
      <c r="A18" s="18"/>
      <c r="C18" s="27" t="s">
        <v>13</v>
      </c>
      <c r="D18" s="27"/>
      <c r="E18" s="27"/>
      <c r="F18" s="15" t="s">
        <v>4</v>
      </c>
      <c r="G18" s="27" t="s">
        <v>34</v>
      </c>
      <c r="H18" s="27"/>
      <c r="I18" s="16" t="s">
        <v>6</v>
      </c>
      <c r="J18" s="15" t="s">
        <v>7</v>
      </c>
      <c r="K18" s="15" t="s">
        <v>8</v>
      </c>
    </row>
    <row r="19" spans="1:11" ht="25.5" customHeight="1" x14ac:dyDescent="0.4">
      <c r="A19" s="18"/>
      <c r="C19" s="28" t="s">
        <v>17</v>
      </c>
      <c r="D19" s="28"/>
      <c r="E19" s="28"/>
      <c r="F19" s="9"/>
      <c r="G19" s="11">
        <v>1</v>
      </c>
      <c r="H19" s="9" t="s">
        <v>5</v>
      </c>
      <c r="I19" s="12">
        <v>500000</v>
      </c>
      <c r="J19" s="13">
        <v>0.1</v>
      </c>
      <c r="K19" s="14">
        <f>IF(ISBLANK(I19), "", I19*G19)</f>
        <v>500000</v>
      </c>
    </row>
    <row r="20" spans="1:11" ht="25.5" customHeight="1" x14ac:dyDescent="0.4">
      <c r="A20" s="18"/>
      <c r="C20" s="28" t="s">
        <v>18</v>
      </c>
      <c r="D20" s="28"/>
      <c r="E20" s="28"/>
      <c r="F20" s="9"/>
      <c r="G20" s="11">
        <v>10</v>
      </c>
      <c r="H20" s="9" t="s">
        <v>16</v>
      </c>
      <c r="I20" s="12">
        <v>50000</v>
      </c>
      <c r="J20" s="13">
        <v>0.1</v>
      </c>
      <c r="K20" s="14">
        <f t="shared" ref="K20:K27" si="0">IF(ISBLANK(I20), "", I20*G20)</f>
        <v>500000</v>
      </c>
    </row>
    <row r="21" spans="1:11" ht="25.5" customHeight="1" x14ac:dyDescent="0.4">
      <c r="A21" s="18"/>
      <c r="C21" s="28" t="s">
        <v>21</v>
      </c>
      <c r="D21" s="28"/>
      <c r="E21" s="28"/>
      <c r="F21" s="9" t="s">
        <v>14</v>
      </c>
      <c r="G21" s="11">
        <v>1</v>
      </c>
      <c r="H21" s="9" t="s">
        <v>16</v>
      </c>
      <c r="I21" s="12">
        <v>10000</v>
      </c>
      <c r="J21" s="13">
        <v>0.08</v>
      </c>
      <c r="K21" s="14">
        <f t="shared" si="0"/>
        <v>10000</v>
      </c>
    </row>
    <row r="22" spans="1:11" ht="25.5" customHeight="1" x14ac:dyDescent="0.4">
      <c r="A22" s="18"/>
      <c r="C22" s="28"/>
      <c r="D22" s="28"/>
      <c r="E22" s="28"/>
      <c r="F22" s="9"/>
      <c r="G22" s="11"/>
      <c r="H22" s="9"/>
      <c r="I22" s="12"/>
      <c r="J22" s="13"/>
      <c r="K22" s="14" t="str">
        <f t="shared" si="0"/>
        <v/>
      </c>
    </row>
    <row r="23" spans="1:11" ht="25.5" customHeight="1" x14ac:dyDescent="0.4">
      <c r="A23" s="18"/>
      <c r="C23" s="28"/>
      <c r="D23" s="28"/>
      <c r="E23" s="28"/>
      <c r="F23" s="9"/>
      <c r="G23" s="11"/>
      <c r="H23" s="9"/>
      <c r="I23" s="12"/>
      <c r="J23" s="13"/>
      <c r="K23" s="14" t="str">
        <f t="shared" si="0"/>
        <v/>
      </c>
    </row>
    <row r="24" spans="1:11" ht="25.5" customHeight="1" x14ac:dyDescent="0.4">
      <c r="A24" s="18"/>
      <c r="C24" s="28"/>
      <c r="D24" s="28"/>
      <c r="E24" s="28"/>
      <c r="F24" s="9"/>
      <c r="G24" s="11"/>
      <c r="H24" s="9"/>
      <c r="I24" s="12"/>
      <c r="J24" s="13"/>
      <c r="K24" s="14" t="str">
        <f t="shared" si="0"/>
        <v/>
      </c>
    </row>
    <row r="25" spans="1:11" ht="25.5" customHeight="1" x14ac:dyDescent="0.4">
      <c r="A25" s="18"/>
      <c r="C25" s="28"/>
      <c r="D25" s="28"/>
      <c r="E25" s="28"/>
      <c r="F25" s="9"/>
      <c r="G25" s="11"/>
      <c r="H25" s="9"/>
      <c r="I25" s="12"/>
      <c r="J25" s="13"/>
      <c r="K25" s="14" t="str">
        <f t="shared" si="0"/>
        <v/>
      </c>
    </row>
    <row r="26" spans="1:11" ht="25.5" customHeight="1" x14ac:dyDescent="0.4">
      <c r="A26" s="18"/>
      <c r="C26" s="28"/>
      <c r="D26" s="28"/>
      <c r="E26" s="28"/>
      <c r="F26" s="9"/>
      <c r="G26" s="11"/>
      <c r="H26" s="9"/>
      <c r="I26" s="12"/>
      <c r="J26" s="13"/>
      <c r="K26" s="14" t="str">
        <f t="shared" si="0"/>
        <v/>
      </c>
    </row>
    <row r="27" spans="1:11" ht="25.5" customHeight="1" x14ac:dyDescent="0.4">
      <c r="A27" s="18"/>
      <c r="C27" s="28"/>
      <c r="D27" s="28"/>
      <c r="E27" s="28"/>
      <c r="F27" s="9"/>
      <c r="G27" s="11"/>
      <c r="H27" s="9"/>
      <c r="I27" s="12"/>
      <c r="J27" s="13"/>
      <c r="K27" s="14" t="str">
        <f t="shared" si="0"/>
        <v/>
      </c>
    </row>
    <row r="28" spans="1:11" ht="25.5" customHeight="1" x14ac:dyDescent="0.4">
      <c r="A28" s="18"/>
      <c r="C28" s="4" t="s">
        <v>15</v>
      </c>
      <c r="D28" s="4" t="s">
        <v>20</v>
      </c>
      <c r="E28" s="30" t="s">
        <v>19</v>
      </c>
      <c r="F28" s="30"/>
      <c r="I28" s="27" t="s">
        <v>10</v>
      </c>
      <c r="J28" s="27"/>
      <c r="K28" s="14">
        <f>SUM(K19:K27)</f>
        <v>1010000</v>
      </c>
    </row>
    <row r="29" spans="1:11" ht="25.5" customHeight="1" x14ac:dyDescent="0.4">
      <c r="A29" s="18"/>
      <c r="C29" s="7" t="s">
        <v>32</v>
      </c>
      <c r="D29" s="5">
        <f>SUMIF(J19:J27, 10%, K19:K27)</f>
        <v>1000000</v>
      </c>
      <c r="E29" s="26">
        <f>ROUND(D29*10%,1)</f>
        <v>100000</v>
      </c>
      <c r="F29" s="26"/>
      <c r="I29" s="27" t="s">
        <v>11</v>
      </c>
      <c r="J29" s="27"/>
      <c r="K29" s="14">
        <f>SUM(E29:F30)</f>
        <v>100800</v>
      </c>
    </row>
    <row r="30" spans="1:11" ht="25.5" customHeight="1" x14ac:dyDescent="0.4">
      <c r="A30" s="18"/>
      <c r="C30" s="7" t="s">
        <v>33</v>
      </c>
      <c r="D30" s="5">
        <f>SUMIF(J19:J27, 8%, K19:K27)</f>
        <v>10000</v>
      </c>
      <c r="E30" s="26">
        <f>ROUND(D30*8%,1)</f>
        <v>800</v>
      </c>
      <c r="F30" s="26"/>
      <c r="I30" s="27" t="s">
        <v>12</v>
      </c>
      <c r="J30" s="27"/>
      <c r="K30" s="14">
        <f>K28+K29</f>
        <v>1110800</v>
      </c>
    </row>
    <row r="31" spans="1:11" ht="18" customHeight="1" x14ac:dyDescent="0.4">
      <c r="A31" s="18"/>
    </row>
    <row r="32" spans="1:11" ht="25.5" customHeight="1" x14ac:dyDescent="0.4">
      <c r="A32" s="18"/>
      <c r="B32" s="20" t="s">
        <v>22</v>
      </c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27.75" customHeight="1" x14ac:dyDescent="0.4">
      <c r="A33" s="18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8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</sheetData>
  <mergeCells count="42">
    <mergeCell ref="D11:F11"/>
    <mergeCell ref="I11:K11"/>
    <mergeCell ref="J2:K2"/>
    <mergeCell ref="J3:K3"/>
    <mergeCell ref="C6:D6"/>
    <mergeCell ref="I6:K6"/>
    <mergeCell ref="C7:F7"/>
    <mergeCell ref="I7:K7"/>
    <mergeCell ref="C8:F8"/>
    <mergeCell ref="I8:K8"/>
    <mergeCell ref="C9:F9"/>
    <mergeCell ref="D10:F10"/>
    <mergeCell ref="I10:K10"/>
    <mergeCell ref="I12:K12"/>
    <mergeCell ref="D13:F13"/>
    <mergeCell ref="I14:K14"/>
    <mergeCell ref="C15:C16"/>
    <mergeCell ref="D15:E16"/>
    <mergeCell ref="F15:F16"/>
    <mergeCell ref="I15:K15"/>
    <mergeCell ref="I16:K16"/>
    <mergeCell ref="C18:E18"/>
    <mergeCell ref="G18:H18"/>
    <mergeCell ref="C19:E19"/>
    <mergeCell ref="C20:E20"/>
    <mergeCell ref="C21:E21"/>
    <mergeCell ref="B32:K32"/>
    <mergeCell ref="B33:K34"/>
    <mergeCell ref="C12:F12"/>
    <mergeCell ref="E28:F28"/>
    <mergeCell ref="I28:J28"/>
    <mergeCell ref="E29:F29"/>
    <mergeCell ref="I29:J29"/>
    <mergeCell ref="E30:F30"/>
    <mergeCell ref="I30:J30"/>
    <mergeCell ref="C22:E22"/>
    <mergeCell ref="C23:E23"/>
    <mergeCell ref="C24:E24"/>
    <mergeCell ref="C25:E25"/>
    <mergeCell ref="C26:E26"/>
    <mergeCell ref="C27:E27"/>
    <mergeCell ref="J17:K17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77DE1-60AD-43F6-B3D5-EB346E15DF41}">
  <sheetPr codeName="Sheet2"/>
  <dimension ref="A1:K35"/>
  <sheetViews>
    <sheetView view="pageLayout" zoomScale="70" zoomScaleNormal="100" zoomScalePageLayoutView="70" workbookViewId="0"/>
  </sheetViews>
  <sheetFormatPr defaultRowHeight="18.75" x14ac:dyDescent="0.4"/>
  <cols>
    <col min="1" max="1" width="13.25" style="2" customWidth="1"/>
    <col min="2" max="2" width="2.375" style="2" customWidth="1"/>
    <col min="3" max="4" width="12.25" style="2" customWidth="1"/>
    <col min="5" max="5" width="6.25" style="2" customWidth="1"/>
    <col min="6" max="6" width="6.375" style="2" customWidth="1"/>
    <col min="7" max="7" width="5.625" style="2" customWidth="1"/>
    <col min="8" max="8" width="3.875" style="2" customWidth="1"/>
    <col min="9" max="9" width="10.875" style="2" customWidth="1"/>
    <col min="10" max="10" width="5.625" style="2" customWidth="1"/>
    <col min="11" max="11" width="12.75" style="2" customWidth="1"/>
    <col min="12" max="16384" width="9" style="2"/>
  </cols>
  <sheetData>
    <row r="1" spans="1:11" ht="43.5" customHeight="1" x14ac:dyDescent="0.4">
      <c r="A1" s="18"/>
    </row>
    <row r="2" spans="1:11" ht="22.5" customHeight="1" x14ac:dyDescent="0.4">
      <c r="A2" s="18"/>
      <c r="I2" s="8" t="s">
        <v>27</v>
      </c>
      <c r="J2" s="29">
        <v>45383</v>
      </c>
      <c r="K2" s="29"/>
    </row>
    <row r="3" spans="1:11" ht="22.5" customHeight="1" x14ac:dyDescent="0.4">
      <c r="A3" s="18"/>
      <c r="I3" s="8" t="s">
        <v>29</v>
      </c>
      <c r="J3" s="21" t="s">
        <v>28</v>
      </c>
      <c r="K3" s="21"/>
    </row>
    <row r="4" spans="1:11" ht="39.75" x14ac:dyDescent="0.4">
      <c r="A4" s="18"/>
      <c r="C4" s="17" t="s">
        <v>56</v>
      </c>
      <c r="D4" s="17"/>
      <c r="E4" s="17"/>
      <c r="F4" s="17"/>
      <c r="G4" s="17"/>
      <c r="H4" s="17"/>
      <c r="I4" s="17"/>
      <c r="J4" s="17"/>
      <c r="K4" s="17"/>
    </row>
    <row r="5" spans="1:11" ht="6.75" customHeight="1" x14ac:dyDescent="0.4">
      <c r="A5" s="18"/>
      <c r="C5" s="6"/>
      <c r="D5" s="6"/>
      <c r="E5" s="6"/>
      <c r="F5" s="6"/>
      <c r="G5" s="6"/>
      <c r="H5" s="6"/>
      <c r="I5" s="6"/>
      <c r="J5" s="6"/>
      <c r="K5" s="6"/>
    </row>
    <row r="6" spans="1:11" ht="24" x14ac:dyDescent="0.4">
      <c r="A6" s="18"/>
      <c r="C6" s="23" t="s">
        <v>2</v>
      </c>
      <c r="D6" s="23"/>
      <c r="E6" s="1" t="s">
        <v>0</v>
      </c>
      <c r="I6" s="22" t="s">
        <v>23</v>
      </c>
      <c r="J6" s="22"/>
      <c r="K6" s="22"/>
    </row>
    <row r="7" spans="1:11" x14ac:dyDescent="0.4">
      <c r="A7" s="18"/>
      <c r="C7" s="22" t="s">
        <v>40</v>
      </c>
      <c r="D7" s="22"/>
      <c r="E7" s="22"/>
      <c r="F7" s="22"/>
      <c r="I7" s="22" t="s">
        <v>1</v>
      </c>
      <c r="J7" s="22"/>
      <c r="K7" s="22"/>
    </row>
    <row r="8" spans="1:11" x14ac:dyDescent="0.4">
      <c r="A8" s="18"/>
      <c r="C8" s="22"/>
      <c r="D8" s="22"/>
      <c r="E8" s="22"/>
      <c r="F8" s="22"/>
      <c r="I8" s="22" t="s">
        <v>36</v>
      </c>
      <c r="J8" s="22"/>
      <c r="K8" s="22"/>
    </row>
    <row r="9" spans="1:11" x14ac:dyDescent="0.4">
      <c r="A9" s="18"/>
      <c r="C9" s="22"/>
      <c r="D9" s="22"/>
      <c r="E9" s="22"/>
      <c r="F9" s="22"/>
      <c r="I9" s="2" t="s">
        <v>30</v>
      </c>
    </row>
    <row r="10" spans="1:11" x14ac:dyDescent="0.4">
      <c r="A10" s="18"/>
      <c r="C10" s="3"/>
      <c r="D10" s="22"/>
      <c r="E10" s="22"/>
      <c r="F10" s="22"/>
      <c r="I10" s="22" t="s">
        <v>24</v>
      </c>
      <c r="J10" s="22"/>
      <c r="K10" s="22"/>
    </row>
    <row r="11" spans="1:11" x14ac:dyDescent="0.4">
      <c r="A11" s="18"/>
      <c r="B11" s="2" t="s">
        <v>41</v>
      </c>
      <c r="C11" s="3"/>
      <c r="D11" s="22"/>
      <c r="E11" s="22"/>
      <c r="F11" s="22"/>
      <c r="I11" s="22" t="s">
        <v>25</v>
      </c>
      <c r="J11" s="22"/>
      <c r="K11" s="22"/>
    </row>
    <row r="12" spans="1:11" x14ac:dyDescent="0.4">
      <c r="A12" s="18"/>
      <c r="C12" s="22" t="s">
        <v>58</v>
      </c>
      <c r="D12" s="22"/>
      <c r="E12" s="22"/>
      <c r="F12" s="22"/>
      <c r="G12" s="22"/>
      <c r="I12" s="22" t="s">
        <v>26</v>
      </c>
      <c r="J12" s="22"/>
      <c r="K12" s="22"/>
    </row>
    <row r="13" spans="1:11" x14ac:dyDescent="0.4">
      <c r="A13" s="18"/>
      <c r="C13" s="3" t="s">
        <v>57</v>
      </c>
      <c r="D13" s="22"/>
      <c r="E13" s="22"/>
      <c r="F13" s="22"/>
    </row>
    <row r="14" spans="1:11" ht="6.75" customHeight="1" x14ac:dyDescent="0.4">
      <c r="A14" s="18"/>
      <c r="I14" s="22"/>
      <c r="J14" s="22"/>
      <c r="K14" s="22"/>
    </row>
    <row r="15" spans="1:11" ht="18.600000000000001" customHeight="1" x14ac:dyDescent="0.4">
      <c r="A15" s="18"/>
      <c r="C15" s="24" t="s">
        <v>3</v>
      </c>
      <c r="D15" s="31">
        <f>K30</f>
        <v>1110800</v>
      </c>
      <c r="E15" s="31"/>
      <c r="F15" s="33" t="s">
        <v>9</v>
      </c>
      <c r="I15" s="22"/>
      <c r="J15" s="22"/>
      <c r="K15" s="22"/>
    </row>
    <row r="16" spans="1:11" x14ac:dyDescent="0.4">
      <c r="A16" s="18"/>
      <c r="C16" s="25"/>
      <c r="D16" s="32"/>
      <c r="E16" s="32"/>
      <c r="F16" s="34"/>
      <c r="I16" s="22"/>
      <c r="J16" s="22"/>
      <c r="K16" s="22"/>
    </row>
    <row r="17" spans="1:11" ht="15.75" customHeight="1" x14ac:dyDescent="0.35">
      <c r="A17" s="18"/>
      <c r="G17" s="10"/>
      <c r="H17" s="10"/>
      <c r="I17" s="10"/>
      <c r="J17" s="35"/>
      <c r="K17" s="35"/>
    </row>
    <row r="18" spans="1:11" ht="25.5" customHeight="1" x14ac:dyDescent="0.4">
      <c r="A18" s="18"/>
      <c r="C18" s="27" t="s">
        <v>13</v>
      </c>
      <c r="D18" s="27"/>
      <c r="E18" s="27"/>
      <c r="F18" s="15" t="s">
        <v>4</v>
      </c>
      <c r="G18" s="27" t="s">
        <v>34</v>
      </c>
      <c r="H18" s="27"/>
      <c r="I18" s="16" t="s">
        <v>6</v>
      </c>
      <c r="J18" s="15" t="s">
        <v>7</v>
      </c>
      <c r="K18" s="15" t="s">
        <v>8</v>
      </c>
    </row>
    <row r="19" spans="1:11" ht="25.5" customHeight="1" x14ac:dyDescent="0.4">
      <c r="A19" s="18"/>
      <c r="C19" s="28" t="s">
        <v>17</v>
      </c>
      <c r="D19" s="28"/>
      <c r="E19" s="28"/>
      <c r="F19" s="9"/>
      <c r="G19" s="11">
        <v>1</v>
      </c>
      <c r="H19" s="9" t="s">
        <v>5</v>
      </c>
      <c r="I19" s="12">
        <v>500000</v>
      </c>
      <c r="J19" s="13">
        <v>0.1</v>
      </c>
      <c r="K19" s="14">
        <f>IF(ISBLANK(I19), "", I19*G19)</f>
        <v>500000</v>
      </c>
    </row>
    <row r="20" spans="1:11" ht="25.5" customHeight="1" x14ac:dyDescent="0.4">
      <c r="A20" s="18"/>
      <c r="C20" s="28" t="s">
        <v>18</v>
      </c>
      <c r="D20" s="28"/>
      <c r="E20" s="28"/>
      <c r="F20" s="9"/>
      <c r="G20" s="11">
        <v>10</v>
      </c>
      <c r="H20" s="9" t="s">
        <v>16</v>
      </c>
      <c r="I20" s="12">
        <v>50000</v>
      </c>
      <c r="J20" s="13">
        <v>0.1</v>
      </c>
      <c r="K20" s="14">
        <f t="shared" ref="K20:K27" si="0">IF(ISBLANK(I20), "", I20*G20)</f>
        <v>500000</v>
      </c>
    </row>
    <row r="21" spans="1:11" ht="25.5" customHeight="1" x14ac:dyDescent="0.4">
      <c r="A21" s="18"/>
      <c r="C21" s="28" t="s">
        <v>21</v>
      </c>
      <c r="D21" s="28"/>
      <c r="E21" s="28"/>
      <c r="F21" s="9" t="s">
        <v>14</v>
      </c>
      <c r="G21" s="11">
        <v>1</v>
      </c>
      <c r="H21" s="9" t="s">
        <v>16</v>
      </c>
      <c r="I21" s="12">
        <v>10000</v>
      </c>
      <c r="J21" s="13">
        <v>0.08</v>
      </c>
      <c r="K21" s="14">
        <f t="shared" si="0"/>
        <v>10000</v>
      </c>
    </row>
    <row r="22" spans="1:11" ht="25.5" customHeight="1" x14ac:dyDescent="0.4">
      <c r="A22" s="18"/>
      <c r="C22" s="28"/>
      <c r="D22" s="28"/>
      <c r="E22" s="28"/>
      <c r="F22" s="9"/>
      <c r="G22" s="11"/>
      <c r="H22" s="9"/>
      <c r="I22" s="12"/>
      <c r="J22" s="13"/>
      <c r="K22" s="14" t="str">
        <f t="shared" si="0"/>
        <v/>
      </c>
    </row>
    <row r="23" spans="1:11" ht="25.5" customHeight="1" x14ac:dyDescent="0.4">
      <c r="A23" s="18"/>
      <c r="C23" s="28"/>
      <c r="D23" s="28"/>
      <c r="E23" s="28"/>
      <c r="F23" s="9"/>
      <c r="G23" s="11"/>
      <c r="H23" s="9"/>
      <c r="I23" s="12"/>
      <c r="J23" s="13"/>
      <c r="K23" s="14" t="str">
        <f t="shared" si="0"/>
        <v/>
      </c>
    </row>
    <row r="24" spans="1:11" ht="25.5" customHeight="1" x14ac:dyDescent="0.4">
      <c r="A24" s="18"/>
      <c r="C24" s="28"/>
      <c r="D24" s="28"/>
      <c r="E24" s="28"/>
      <c r="F24" s="9"/>
      <c r="G24" s="11"/>
      <c r="H24" s="9"/>
      <c r="I24" s="12"/>
      <c r="J24" s="13"/>
      <c r="K24" s="14" t="str">
        <f t="shared" si="0"/>
        <v/>
      </c>
    </row>
    <row r="25" spans="1:11" ht="25.5" customHeight="1" x14ac:dyDescent="0.4">
      <c r="A25" s="18"/>
      <c r="C25" s="28"/>
      <c r="D25" s="28"/>
      <c r="E25" s="28"/>
      <c r="F25" s="9"/>
      <c r="G25" s="11"/>
      <c r="H25" s="9"/>
      <c r="I25" s="12"/>
      <c r="J25" s="13"/>
      <c r="K25" s="14" t="str">
        <f t="shared" si="0"/>
        <v/>
      </c>
    </row>
    <row r="26" spans="1:11" ht="25.5" customHeight="1" x14ac:dyDescent="0.4">
      <c r="A26" s="18"/>
      <c r="C26" s="28"/>
      <c r="D26" s="28"/>
      <c r="E26" s="28"/>
      <c r="F26" s="9"/>
      <c r="G26" s="11"/>
      <c r="H26" s="9"/>
      <c r="I26" s="12"/>
      <c r="J26" s="13"/>
      <c r="K26" s="14" t="str">
        <f t="shared" si="0"/>
        <v/>
      </c>
    </row>
    <row r="27" spans="1:11" ht="25.5" customHeight="1" x14ac:dyDescent="0.4">
      <c r="A27" s="18"/>
      <c r="C27" s="28"/>
      <c r="D27" s="28"/>
      <c r="E27" s="28"/>
      <c r="F27" s="9"/>
      <c r="G27" s="11"/>
      <c r="H27" s="9"/>
      <c r="I27" s="12"/>
      <c r="J27" s="13"/>
      <c r="K27" s="14" t="str">
        <f t="shared" si="0"/>
        <v/>
      </c>
    </row>
    <row r="28" spans="1:11" ht="25.5" customHeight="1" x14ac:dyDescent="0.4">
      <c r="A28" s="18"/>
      <c r="C28" s="4" t="s">
        <v>15</v>
      </c>
      <c r="D28" s="4" t="s">
        <v>20</v>
      </c>
      <c r="E28" s="30" t="s">
        <v>19</v>
      </c>
      <c r="F28" s="30"/>
      <c r="I28" s="27" t="s">
        <v>10</v>
      </c>
      <c r="J28" s="27"/>
      <c r="K28" s="14">
        <f>SUM(K19:K27)</f>
        <v>1010000</v>
      </c>
    </row>
    <row r="29" spans="1:11" ht="25.5" customHeight="1" x14ac:dyDescent="0.4">
      <c r="A29" s="18"/>
      <c r="C29" s="7" t="s">
        <v>32</v>
      </c>
      <c r="D29" s="5">
        <f>SUMIF(J19:J27, 10%, K19:K27)</f>
        <v>1000000</v>
      </c>
      <c r="E29" s="26">
        <f>ROUND(D29*10%,1)</f>
        <v>100000</v>
      </c>
      <c r="F29" s="26"/>
      <c r="I29" s="27" t="s">
        <v>11</v>
      </c>
      <c r="J29" s="27"/>
      <c r="K29" s="14">
        <f>SUM(E29:F30)</f>
        <v>100800</v>
      </c>
    </row>
    <row r="30" spans="1:11" ht="25.5" customHeight="1" x14ac:dyDescent="0.4">
      <c r="A30" s="18"/>
      <c r="C30" s="7" t="s">
        <v>33</v>
      </c>
      <c r="D30" s="5">
        <f>SUMIF(J19:J27, 8%, K19:K27)</f>
        <v>10000</v>
      </c>
      <c r="E30" s="26">
        <f>ROUND(D30*8%,1)</f>
        <v>800</v>
      </c>
      <c r="F30" s="26"/>
      <c r="I30" s="27" t="s">
        <v>12</v>
      </c>
      <c r="J30" s="27"/>
      <c r="K30" s="14">
        <f>K28+K29</f>
        <v>1110800</v>
      </c>
    </row>
    <row r="31" spans="1:11" ht="18" customHeight="1" x14ac:dyDescent="0.4">
      <c r="A31" s="18"/>
    </row>
    <row r="32" spans="1:11" ht="25.5" customHeight="1" x14ac:dyDescent="0.4">
      <c r="A32" s="18"/>
      <c r="B32" s="20" t="s">
        <v>22</v>
      </c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27.75" customHeight="1" x14ac:dyDescent="0.4">
      <c r="A33" s="18"/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600000000000001" customHeight="1" x14ac:dyDescent="0.4">
      <c r="A34" s="18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42.75" customHeigh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</sheetData>
  <mergeCells count="42">
    <mergeCell ref="D11:F11"/>
    <mergeCell ref="I11:K11"/>
    <mergeCell ref="J2:K2"/>
    <mergeCell ref="J3:K3"/>
    <mergeCell ref="C6:D6"/>
    <mergeCell ref="I6:K6"/>
    <mergeCell ref="C7:F7"/>
    <mergeCell ref="I7:K7"/>
    <mergeCell ref="C8:F8"/>
    <mergeCell ref="I8:K8"/>
    <mergeCell ref="C9:F9"/>
    <mergeCell ref="D10:F10"/>
    <mergeCell ref="I10:K10"/>
    <mergeCell ref="I12:K12"/>
    <mergeCell ref="D13:F13"/>
    <mergeCell ref="I14:K14"/>
    <mergeCell ref="C15:C16"/>
    <mergeCell ref="D15:E16"/>
    <mergeCell ref="F15:F16"/>
    <mergeCell ref="I15:K15"/>
    <mergeCell ref="I16:K16"/>
    <mergeCell ref="C18:E18"/>
    <mergeCell ref="G18:H18"/>
    <mergeCell ref="C19:E19"/>
    <mergeCell ref="C20:E20"/>
    <mergeCell ref="C21:E21"/>
    <mergeCell ref="B32:K32"/>
    <mergeCell ref="B33:K34"/>
    <mergeCell ref="C12:G12"/>
    <mergeCell ref="E28:F28"/>
    <mergeCell ref="I28:J28"/>
    <mergeCell ref="E29:F29"/>
    <mergeCell ref="I29:J29"/>
    <mergeCell ref="E30:F30"/>
    <mergeCell ref="I30:J30"/>
    <mergeCell ref="C22:E22"/>
    <mergeCell ref="C23:E23"/>
    <mergeCell ref="C24:E24"/>
    <mergeCell ref="C25:E25"/>
    <mergeCell ref="C26:E26"/>
    <mergeCell ref="C27:E27"/>
    <mergeCell ref="J17:K17"/>
  </mergeCells>
  <phoneticPr fontId="2"/>
  <pageMargins left="0.23622047244094491" right="0.23622047244094491" top="0.23622047244094491" bottom="0.23622047244094491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2024-02-06T08:02:55Z</cp:lastPrinted>
  <dcterms:created xsi:type="dcterms:W3CDTF">2024-02-02T01:18:18Z</dcterms:created>
  <dcterms:modified xsi:type="dcterms:W3CDTF">2024-02-06T08:26:50Z</dcterms:modified>
</cp:coreProperties>
</file>