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"/>
    </mc:Choice>
  </mc:AlternateContent>
  <xr:revisionPtr revIDLastSave="0" documentId="13_ncr:1_{FCBA90D8-66A7-48D7-B7E6-BA0CE37E786A}" xr6:coauthVersionLast="47" xr6:coauthVersionMax="47" xr10:uidLastSave="{00000000-0000-0000-0000-000000000000}"/>
  <bookViews>
    <workbookView xWindow="13035" yWindow="585" windowWidth="16020" windowHeight="13950" xr2:uid="{3CB7C5F9-FA96-47D3-A52E-4D28ADEFABD8}"/>
  </bookViews>
  <sheets>
    <sheet name="見積書" sheetId="1" r:id="rId1"/>
    <sheet name="発注書" sheetId="2" r:id="rId2"/>
    <sheet name="納品書" sheetId="3" r:id="rId3"/>
    <sheet name="請求書" sheetId="4" r:id="rId4"/>
    <sheet name="領収書" sheetId="5" r:id="rId5"/>
    <sheet name="支払通知書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6" l="1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F30" i="6" s="1"/>
  <c r="L13" i="6"/>
  <c r="K28" i="6" s="1"/>
  <c r="L12" i="6"/>
  <c r="K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F30" i="5" s="1"/>
  <c r="L13" i="5"/>
  <c r="F29" i="5" s="1"/>
  <c r="K29" i="5" s="1"/>
  <c r="L12" i="5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F30" i="4" s="1"/>
  <c r="L13" i="4"/>
  <c r="F29" i="4" s="1"/>
  <c r="L12" i="4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F30" i="3" s="1"/>
  <c r="L13" i="3"/>
  <c r="F29" i="3" s="1"/>
  <c r="K29" i="3" s="1"/>
  <c r="L12" i="3"/>
  <c r="K28" i="3" s="1"/>
  <c r="F30" i="2"/>
  <c r="F29" i="2"/>
  <c r="K29" i="2" s="1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K28" i="2" s="1"/>
  <c r="K30" i="2" s="1"/>
  <c r="B12" i="2" s="1"/>
  <c r="F29" i="6" l="1"/>
  <c r="K29" i="6" s="1"/>
  <c r="K30" i="6" s="1"/>
  <c r="B12" i="6" s="1"/>
  <c r="K30" i="5"/>
  <c r="B12" i="5" s="1"/>
  <c r="K29" i="4"/>
  <c r="K28" i="4"/>
  <c r="K30" i="4" s="1"/>
  <c r="B12" i="4" s="1"/>
  <c r="K30" i="3"/>
  <c r="B12" i="3" s="1"/>
  <c r="B12" i="1" l="1"/>
  <c r="L16" i="1"/>
  <c r="L17" i="1"/>
  <c r="L18" i="1"/>
  <c r="L19" i="1"/>
  <c r="L20" i="1"/>
  <c r="L21" i="1"/>
  <c r="L22" i="1"/>
  <c r="L23" i="1"/>
  <c r="L24" i="1"/>
  <c r="L25" i="1"/>
  <c r="L26" i="1"/>
  <c r="L27" i="1"/>
  <c r="L13" i="1"/>
  <c r="L14" i="1"/>
  <c r="F30" i="1" s="1"/>
  <c r="L15" i="1"/>
  <c r="L12" i="1"/>
  <c r="F29" i="1" s="1"/>
  <c r="K29" i="1" s="1"/>
  <c r="K28" i="1" l="1"/>
  <c r="K30" i="1" s="1"/>
</calcChain>
</file>

<file path=xl/sharedStrings.xml><?xml version="1.0" encoding="utf-8"?>
<sst xmlns="http://schemas.openxmlformats.org/spreadsheetml/2006/main" count="223" uniqueCount="50">
  <si>
    <t>御見積書</t>
    <rPh sb="0" eb="4">
      <t>オミツモリショ</t>
    </rPh>
    <phoneticPr fontId="3"/>
  </si>
  <si>
    <t>内容</t>
    <rPh sb="0" eb="2">
      <t>ナイヨウ</t>
    </rPh>
    <phoneticPr fontId="3"/>
  </si>
  <si>
    <t>単価(税抜)</t>
    <rPh sb="0" eb="2">
      <t>タンカ</t>
    </rPh>
    <rPh sb="3" eb="5">
      <t>ゼイヌ</t>
    </rPh>
    <phoneticPr fontId="3"/>
  </si>
  <si>
    <t>税率</t>
    <rPh sb="0" eb="2">
      <t>ゼイリツ</t>
    </rPh>
    <phoneticPr fontId="3"/>
  </si>
  <si>
    <t>金額(税抜)</t>
    <rPh sb="0" eb="2">
      <t>キンガク</t>
    </rPh>
    <rPh sb="3" eb="5">
      <t>ゼイヌ</t>
    </rPh>
    <phoneticPr fontId="3"/>
  </si>
  <si>
    <t>軽減</t>
    <rPh sb="0" eb="2">
      <t>ケイゲン</t>
    </rPh>
    <phoneticPr fontId="3"/>
  </si>
  <si>
    <t>御中</t>
    <rPh sb="0" eb="2">
      <t>オンチュウ</t>
    </rPh>
    <phoneticPr fontId="3"/>
  </si>
  <si>
    <t>〒000-0000　〇〇県〇〇市1-2-3〇〇ビル 5階</t>
  </si>
  <si>
    <t>〒000-0000</t>
  </si>
  <si>
    <t>○○○○株式会社</t>
    <rPh sb="4" eb="8">
      <t>カブシキガイシャ</t>
    </rPh>
    <phoneticPr fontId="3"/>
  </si>
  <si>
    <t>株式会社□□□□□</t>
    <rPh sb="0" eb="4">
      <t>カブシキガイシャ</t>
    </rPh>
    <phoneticPr fontId="2"/>
  </si>
  <si>
    <t>TEL：00-0000-0000</t>
    <phoneticPr fontId="3"/>
  </si>
  <si>
    <t>担当：山田 太郎</t>
    <rPh sb="0" eb="2">
      <t>タントウ</t>
    </rPh>
    <rPh sb="3" eb="5">
      <t>ヤマダ</t>
    </rPh>
    <rPh sb="6" eb="8">
      <t>タロウ</t>
    </rPh>
    <phoneticPr fontId="2"/>
  </si>
  <si>
    <t>FAX：00-0000-0000</t>
  </si>
  <si>
    <t>登録番号：T0123456789012</t>
    <rPh sb="0" eb="2">
      <t>トウロク</t>
    </rPh>
    <rPh sb="2" eb="4">
      <t>バンゴウ</t>
    </rPh>
    <phoneticPr fontId="3"/>
  </si>
  <si>
    <t>□□県□□市□□町1-2-3</t>
    <phoneticPr fontId="2"/>
  </si>
  <si>
    <t>□□ビル 2階</t>
    <phoneticPr fontId="3"/>
  </si>
  <si>
    <t>商品AAA</t>
    <rPh sb="0" eb="2">
      <t>ショウヒン</t>
    </rPh>
    <phoneticPr fontId="3"/>
  </si>
  <si>
    <t>商品BBB</t>
    <rPh sb="0" eb="2">
      <t>ショウヒン</t>
    </rPh>
    <phoneticPr fontId="3"/>
  </si>
  <si>
    <t>商品CCC</t>
    <rPh sb="0" eb="2">
      <t>ショウヒン</t>
    </rPh>
    <phoneticPr fontId="3"/>
  </si>
  <si>
    <t>個</t>
    <rPh sb="0" eb="1">
      <t>コ</t>
    </rPh>
    <phoneticPr fontId="3"/>
  </si>
  <si>
    <t>数量</t>
    <rPh sb="0" eb="2">
      <t>スウリョウ</t>
    </rPh>
    <phoneticPr fontId="3"/>
  </si>
  <si>
    <t>式</t>
    <rPh sb="0" eb="1">
      <t>シキ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</si>
  <si>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</si>
  <si>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</si>
  <si>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</si>
  <si>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8%対象</t>
    <rPh sb="2" eb="4">
      <t>タイショウ</t>
    </rPh>
    <phoneticPr fontId="3"/>
  </si>
  <si>
    <t>10％対象</t>
    <rPh sb="3" eb="5">
      <t>タイショウ</t>
    </rPh>
    <phoneticPr fontId="3"/>
  </si>
  <si>
    <t>税別内訳</t>
    <rPh sb="0" eb="2">
      <t>ゼイベツ</t>
    </rPh>
    <rPh sb="2" eb="4">
      <t>ウチワケ</t>
    </rPh>
    <phoneticPr fontId="3"/>
  </si>
  <si>
    <t>※</t>
    <phoneticPr fontId="3"/>
  </si>
  <si>
    <t>備考</t>
    <rPh sb="0" eb="2">
      <t>ビコウ</t>
    </rPh>
    <phoneticPr fontId="3"/>
  </si>
  <si>
    <t>「※」は軽減税率対象品目です</t>
    <rPh sb="4" eb="8">
      <t>ケイゲンゼイリツ</t>
    </rPh>
    <rPh sb="8" eb="10">
      <t>タイショウ</t>
    </rPh>
    <rPh sb="10" eb="12">
      <t>ヒンモク</t>
    </rPh>
    <phoneticPr fontId="3"/>
  </si>
  <si>
    <t>お世話になっております。下記の通り、御見積申し上げます。</t>
    <rPh sb="1" eb="3">
      <t>セワ</t>
    </rPh>
    <rPh sb="12" eb="14">
      <t>カキ</t>
    </rPh>
    <rPh sb="15" eb="16">
      <t>トオ</t>
    </rPh>
    <rPh sb="18" eb="21">
      <t>オミツモリ</t>
    </rPh>
    <rPh sb="21" eb="22">
      <t>モウ</t>
    </rPh>
    <rPh sb="23" eb="24">
      <t>ア</t>
    </rPh>
    <phoneticPr fontId="3"/>
  </si>
  <si>
    <t>件名：</t>
    <rPh sb="0" eb="2">
      <t>ケンメイ</t>
    </rPh>
    <phoneticPr fontId="3"/>
  </si>
  <si>
    <t>納期：</t>
    <rPh sb="0" eb="2">
      <t>ノウキ</t>
    </rPh>
    <phoneticPr fontId="3"/>
  </si>
  <si>
    <t>支払条件：</t>
    <rPh sb="0" eb="2">
      <t>シハラ</t>
    </rPh>
    <rPh sb="2" eb="4">
      <t>ジョウケン</t>
    </rPh>
    <phoneticPr fontId="3"/>
  </si>
  <si>
    <t>有効期限：</t>
    <rPh sb="0" eb="4">
      <t>ユウコウキゲン</t>
    </rPh>
    <phoneticPr fontId="3"/>
  </si>
  <si>
    <t>合計金額（税込）</t>
    <rPh sb="0" eb="4">
      <t>ゴウケイキンガク</t>
    </rPh>
    <rPh sb="5" eb="7">
      <t>ゼイコ</t>
    </rPh>
    <phoneticPr fontId="3"/>
  </si>
  <si>
    <t>発注書</t>
    <rPh sb="0" eb="3">
      <t>ハッチュウショ</t>
    </rPh>
    <phoneticPr fontId="3"/>
  </si>
  <si>
    <t>納品書</t>
    <rPh sb="0" eb="3">
      <t>ノウヒンショ</t>
    </rPh>
    <phoneticPr fontId="3"/>
  </si>
  <si>
    <t>請求書</t>
    <rPh sb="0" eb="3">
      <t>セイキュウショ</t>
    </rPh>
    <phoneticPr fontId="3"/>
  </si>
  <si>
    <t>領収書</t>
    <rPh sb="0" eb="3">
      <t>リョウシュウショ</t>
    </rPh>
    <phoneticPr fontId="3"/>
  </si>
  <si>
    <t>支払通知書</t>
    <rPh sb="0" eb="2">
      <t>シハライ</t>
    </rPh>
    <rPh sb="2" eb="5">
      <t>ツウチショ</t>
    </rPh>
    <phoneticPr fontId="3"/>
  </si>
  <si>
    <t>お世話になっております。下記の通り、納品いたします。</t>
    <rPh sb="1" eb="3">
      <t>セワ</t>
    </rPh>
    <rPh sb="12" eb="14">
      <t>カキ</t>
    </rPh>
    <rPh sb="15" eb="16">
      <t>トオ</t>
    </rPh>
    <rPh sb="18" eb="20">
      <t>ノウヒン</t>
    </rPh>
    <phoneticPr fontId="3"/>
  </si>
  <si>
    <t>下記の通り、発注いたします。</t>
    <rPh sb="0" eb="2">
      <t>カキ</t>
    </rPh>
    <rPh sb="3" eb="4">
      <t>トオ</t>
    </rPh>
    <rPh sb="6" eb="8">
      <t>ハッチュウ</t>
    </rPh>
    <phoneticPr fontId="3"/>
  </si>
  <si>
    <t>お世話になっております。下記の通り、ご請求申し上げます。</t>
    <rPh sb="1" eb="3">
      <t>セワ</t>
    </rPh>
    <rPh sb="12" eb="14">
      <t>カキ</t>
    </rPh>
    <rPh sb="15" eb="16">
      <t>トオ</t>
    </rPh>
    <rPh sb="19" eb="21">
      <t>セイキュウ</t>
    </rPh>
    <rPh sb="21" eb="22">
      <t>モウ</t>
    </rPh>
    <rPh sb="23" eb="24">
      <t>ア</t>
    </rPh>
    <phoneticPr fontId="3"/>
  </si>
  <si>
    <t>お世話になっております。下記、正に領収いたしました。</t>
    <rPh sb="1" eb="3">
      <t>セワ</t>
    </rPh>
    <rPh sb="12" eb="14">
      <t>カキ</t>
    </rPh>
    <rPh sb="15" eb="16">
      <t>マサ</t>
    </rPh>
    <rPh sb="17" eb="19">
      <t>リョウシュウ</t>
    </rPh>
    <phoneticPr fontId="3"/>
  </si>
  <si>
    <t>お世話になっております。下記の通り、お支払いいたしましたので、お知らせします。</t>
    <rPh sb="1" eb="3">
      <t>セワ</t>
    </rPh>
    <rPh sb="12" eb="14">
      <t>カキ</t>
    </rPh>
    <rPh sb="15" eb="16">
      <t>トオ</t>
    </rPh>
    <rPh sb="19" eb="21">
      <t>シハラ</t>
    </rPh>
    <rPh sb="32" eb="33">
      <t>シ</t>
    </rPh>
    <phoneticPr fontId="3"/>
  </si>
  <si>
    <t>支払期限：</t>
    <rPh sb="0" eb="2">
      <t>シハライ</t>
    </rPh>
    <rPh sb="2" eb="4">
      <t>キゲン</t>
    </rPh>
    <phoneticPr fontId="3"/>
  </si>
  <si>
    <t>振込先：</t>
    <rPh sb="0" eb="3">
      <t>フリコミサキ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</si>
</sst>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\-"/>
  </numFmts>
  <fonts count="16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</font>
    <font>
      <sz val="10"/>
      <color theme="1"/>
      <name val="游ゴシック"/>
      <family val="2"/>
      <charset val="128"/>
    </font>
    <font>
      <sz val="10"/>
      <color theme="1"/>
      <name val="游ゴシック"/>
      <family val="3"/>
      <charset val="128"/>
    </font>
    <font>
      <sz val="11"/>
      <name val="游ゴシック"/>
      <family val="2"/>
      <charset val="128"/>
    </font>
    <font>
      <sz val="14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4"/>
      <color theme="0"/>
      <name val="游ゴシック"/>
      <family val="3"/>
      <charset val="128"/>
    </font>
    <font>
      <sz val="11"/>
      <color theme="0"/>
      <name val="游ゴシック"/>
      <family val="3"/>
      <charset val="128"/>
    </font>
    <font>
      <sz val="20"/>
      <color theme="1"/>
      <name val="游ゴシック"/>
      <family val="2"/>
      <charset val="128"/>
    </font>
    <font>
      <sz val="1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56A1E"/>
        <bgColor indexed="64"/>
      </patternFill>
    </fill>
    <fill>
      <patternFill patternType="solid">
        <fgColor rgb="FFFFEAD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FF720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rgb="FFFF7200"/>
      </bottom>
      <diagonal/>
    </border>
    <border>
      <left style="thin">
        <color theme="0" tint="-0.24994659260841701"/>
      </left>
      <right/>
      <top/>
      <bottom style="thin">
        <color rgb="FFFF7200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hair">
        <color theme="0" tint="-0.24994659260841701"/>
      </right>
      <top/>
      <bottom style="thin">
        <color rgb="FFFF7200"/>
      </bottom>
      <diagonal/>
    </border>
    <border>
      <left style="hair">
        <color theme="0" tint="-0.24994659260841701"/>
      </left>
      <right style="thin">
        <color theme="0" tint="-0.24994659260841701"/>
      </right>
      <top/>
      <bottom style="thin">
        <color rgb="FFFF7200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rgb="FFFF7200"/>
      </top>
      <bottom/>
      <diagonal/>
    </border>
    <border>
      <left/>
      <right style="thin">
        <color theme="0" tint="-0.24994659260841701"/>
      </right>
      <top style="thin">
        <color rgb="FFFF7200"/>
      </top>
      <bottom/>
      <diagonal/>
    </border>
    <border>
      <left style="thin">
        <color rgb="FFFF7200"/>
      </left>
      <right/>
      <top style="thin">
        <color rgb="FFFF7200"/>
      </top>
      <bottom/>
      <diagonal/>
    </border>
    <border>
      <left/>
      <right/>
      <top style="thin">
        <color rgb="FFFF7200"/>
      </top>
      <bottom/>
      <diagonal/>
    </border>
    <border>
      <left/>
      <right style="thin">
        <color rgb="FFFF7200"/>
      </right>
      <top style="thin">
        <color rgb="FFFF7200"/>
      </top>
      <bottom/>
      <diagonal/>
    </border>
    <border>
      <left style="thin">
        <color rgb="FFFF7200"/>
      </left>
      <right/>
      <top/>
      <bottom/>
      <diagonal/>
    </border>
    <border>
      <left/>
      <right style="thin">
        <color rgb="FFFF7200"/>
      </right>
      <top/>
      <bottom/>
      <diagonal/>
    </border>
    <border>
      <left style="thin">
        <color rgb="FFFF7200"/>
      </left>
      <right/>
      <top/>
      <bottom style="thin">
        <color rgb="FFFF7200"/>
      </bottom>
      <diagonal/>
    </border>
    <border>
      <left/>
      <right style="thin">
        <color rgb="FFFF7200"/>
      </right>
      <top/>
      <bottom style="thin">
        <color rgb="FFFF7200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hair">
        <color theme="0" tint="-0.24994659260841701"/>
      </right>
      <top/>
      <bottom style="thin">
        <color theme="0" tint="-0.249977111117893"/>
      </bottom>
      <diagonal/>
    </border>
    <border>
      <left style="hair">
        <color theme="0" tint="-0.24994659260841701"/>
      </left>
      <right style="thin">
        <color theme="0" tint="-0.24994659260841701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/>
      <top/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77111117893"/>
      </bottom>
      <diagonal/>
    </border>
    <border>
      <left/>
      <right style="hair">
        <color theme="0" tint="-0.24994659260841701"/>
      </right>
      <top style="thin">
        <color rgb="FFFF7200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6" fontId="0" fillId="0" borderId="0" xfId="1" applyFont="1">
      <alignment vertical="center"/>
    </xf>
    <xf numFmtId="6" fontId="5" fillId="0" borderId="0" xfId="1" applyFont="1" applyAlignment="1">
      <alignment horizontal="center" vertical="center"/>
    </xf>
    <xf numFmtId="9" fontId="0" fillId="0" borderId="0" xfId="2" applyFont="1">
      <alignment vertical="center"/>
    </xf>
    <xf numFmtId="9" fontId="5" fillId="0" borderId="0" xfId="2" applyFont="1" applyAlignment="1">
      <alignment horizontal="center" vertical="center"/>
    </xf>
    <xf numFmtId="6" fontId="5" fillId="0" borderId="2" xfId="1" applyFont="1" applyBorder="1" applyAlignment="1">
      <alignment horizontal="center" vertical="center"/>
    </xf>
    <xf numFmtId="9" fontId="5" fillId="0" borderId="2" xfId="2" applyFont="1" applyBorder="1" applyAlignment="1">
      <alignment horizontal="center" vertical="center"/>
    </xf>
    <xf numFmtId="6" fontId="5" fillId="0" borderId="3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6" fontId="5" fillId="0" borderId="5" xfId="1" applyFont="1" applyFill="1" applyBorder="1">
      <alignment vertical="center"/>
    </xf>
    <xf numFmtId="9" fontId="5" fillId="0" borderId="5" xfId="2" applyFont="1" applyFill="1" applyBorder="1">
      <alignment vertical="center"/>
    </xf>
    <xf numFmtId="6" fontId="5" fillId="0" borderId="6" xfId="1" applyFont="1" applyFill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 applyAlignment="1">
      <alignment horizontal="center" vertical="center"/>
    </xf>
    <xf numFmtId="6" fontId="5" fillId="0" borderId="25" xfId="1" applyFont="1" applyFill="1" applyBorder="1">
      <alignment vertical="center"/>
    </xf>
    <xf numFmtId="9" fontId="5" fillId="0" borderId="25" xfId="2" applyFont="1" applyFill="1" applyBorder="1">
      <alignment vertical="center"/>
    </xf>
    <xf numFmtId="6" fontId="5" fillId="0" borderId="23" xfId="1" applyFont="1" applyFill="1" applyBorder="1">
      <alignment vertical="center"/>
    </xf>
    <xf numFmtId="0" fontId="5" fillId="0" borderId="27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3" fillId="2" borderId="0" xfId="0" applyFont="1" applyFill="1">
      <alignment vertical="center"/>
    </xf>
    <xf numFmtId="0" fontId="14" fillId="0" borderId="0" xfId="0" applyFont="1">
      <alignment vertical="center"/>
    </xf>
    <xf numFmtId="176" fontId="15" fillId="2" borderId="28" xfId="1" applyNumberFormat="1" applyFont="1" applyFill="1" applyBorder="1" applyAlignment="1">
      <alignment horizontal="center" vertical="center"/>
    </xf>
    <xf numFmtId="0" fontId="5" fillId="2" borderId="28" xfId="0" applyFont="1" applyFill="1" applyBorder="1">
      <alignment vertical="center"/>
    </xf>
    <xf numFmtId="0" fontId="0" fillId="3" borderId="13" xfId="0" applyFill="1" applyBorder="1">
      <alignment vertical="center"/>
    </xf>
    <xf numFmtId="0" fontId="6" fillId="3" borderId="14" xfId="0" applyFont="1" applyFill="1" applyBorder="1">
      <alignment vertical="center"/>
    </xf>
    <xf numFmtId="0" fontId="6" fillId="3" borderId="14" xfId="0" applyFont="1" applyFill="1" applyBorder="1" applyAlignment="1">
      <alignment horizontal="center" vertical="center"/>
    </xf>
    <xf numFmtId="6" fontId="6" fillId="3" borderId="14" xfId="1" applyFont="1" applyFill="1" applyBorder="1">
      <alignment vertical="center"/>
    </xf>
    <xf numFmtId="9" fontId="6" fillId="3" borderId="14" xfId="2" applyFont="1" applyFill="1" applyBorder="1">
      <alignment vertical="center"/>
    </xf>
    <xf numFmtId="0" fontId="12" fillId="3" borderId="15" xfId="0" applyFont="1" applyFill="1" applyBorder="1">
      <alignment vertical="center"/>
    </xf>
    <xf numFmtId="0" fontId="8" fillId="3" borderId="16" xfId="0" applyFont="1" applyFill="1" applyBorder="1">
      <alignment vertical="center"/>
    </xf>
    <xf numFmtId="0" fontId="9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7" fillId="3" borderId="0" xfId="0" applyFont="1" applyFill="1" applyAlignment="1">
      <alignment horizontal="center" vertical="center"/>
    </xf>
    <xf numFmtId="6" fontId="7" fillId="3" borderId="0" xfId="1" applyFont="1" applyFill="1" applyBorder="1">
      <alignment vertical="center"/>
    </xf>
    <xf numFmtId="9" fontId="7" fillId="3" borderId="0" xfId="2" applyFont="1" applyFill="1" applyBorder="1">
      <alignment vertical="center"/>
    </xf>
    <xf numFmtId="0" fontId="7" fillId="3" borderId="17" xfId="0" applyFont="1" applyFill="1" applyBorder="1">
      <alignment vertical="center"/>
    </xf>
    <xf numFmtId="0" fontId="10" fillId="3" borderId="0" xfId="0" applyFont="1" applyFill="1" applyAlignment="1">
      <alignment horizontal="left" vertical="center"/>
    </xf>
    <xf numFmtId="0" fontId="0" fillId="3" borderId="18" xfId="0" applyFill="1" applyBorder="1">
      <alignment vertical="center"/>
    </xf>
    <xf numFmtId="0" fontId="6" fillId="3" borderId="1" xfId="0" applyFont="1" applyFill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6" fontId="6" fillId="3" borderId="1" xfId="1" applyFont="1" applyFill="1" applyBorder="1">
      <alignment vertical="center"/>
    </xf>
    <xf numFmtId="9" fontId="6" fillId="3" borderId="1" xfId="2" applyFont="1" applyFill="1" applyBorder="1">
      <alignment vertical="center"/>
    </xf>
    <xf numFmtId="0" fontId="12" fillId="3" borderId="19" xfId="0" applyFont="1" applyFill="1" applyBorder="1">
      <alignment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>
      <alignment vertical="center"/>
    </xf>
    <xf numFmtId="0" fontId="5" fillId="4" borderId="12" xfId="0" applyFont="1" applyFill="1" applyBorder="1" applyAlignment="1">
      <alignment horizontal="center" vertical="center"/>
    </xf>
    <xf numFmtId="6" fontId="5" fillId="4" borderId="5" xfId="1" applyFont="1" applyFill="1" applyBorder="1">
      <alignment vertical="center"/>
    </xf>
    <xf numFmtId="9" fontId="5" fillId="4" borderId="5" xfId="2" applyFont="1" applyFill="1" applyBorder="1">
      <alignment vertical="center"/>
    </xf>
    <xf numFmtId="6" fontId="5" fillId="4" borderId="6" xfId="1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5" fillId="4" borderId="4" xfId="0" applyFont="1" applyFill="1" applyBorder="1" applyAlignment="1">
      <alignment horizontal="center" vertical="center"/>
    </xf>
    <xf numFmtId="6" fontId="5" fillId="4" borderId="20" xfId="1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right" vertical="center"/>
    </xf>
    <xf numFmtId="0" fontId="9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5" fillId="4" borderId="0" xfId="0" applyFont="1" applyFill="1">
      <alignment vertical="center"/>
    </xf>
    <xf numFmtId="0" fontId="5" fillId="4" borderId="9" xfId="0" applyFont="1" applyFill="1" applyBorder="1">
      <alignment vertical="center"/>
    </xf>
    <xf numFmtId="0" fontId="5" fillId="0" borderId="2" xfId="0" applyFont="1" applyBorder="1" applyAlignment="1">
      <alignment horizontal="center" vertical="center"/>
    </xf>
    <xf numFmtId="6" fontId="5" fillId="0" borderId="20" xfId="2" applyNumberFormat="1" applyFont="1" applyBorder="1">
      <alignment vertical="center"/>
    </xf>
    <xf numFmtId="9" fontId="5" fillId="0" borderId="20" xfId="2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14" xfId="0" applyFont="1" applyFill="1" applyBorder="1">
      <alignment vertical="center"/>
    </xf>
    <xf numFmtId="0" fontId="5" fillId="4" borderId="26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9" xfId="0" applyFont="1" applyBorder="1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6" fontId="5" fillId="0" borderId="27" xfId="1" applyFont="1" applyBorder="1" applyAlignment="1">
      <alignment vertical="center"/>
    </xf>
    <xf numFmtId="0" fontId="5" fillId="0" borderId="27" xfId="0" applyFont="1" applyBorder="1" applyAlignment="1">
      <alignment horizont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0" fillId="0" borderId="0" xfId="0" applyAlignment="1">
      <alignment horizontal="left" vertical="center"/>
    </xf>
  </cellXfs>
  <cellStyles count="3">
    <cellStyle name="パーセント" xfId="2" builtinId="5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7200"/>
      <color rgb="FFFFEA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148165</xdr:colOff>
      <xdr:row>0</xdr:row>
      <xdr:rowOff>116418</xdr:rowOff>
    </xdr:from>
    <xdr:to>
      <xdr:col>11</xdr:col>
      <xdr:colOff>661793</xdr:colOff>
      <xdr:row>3</xdr:row>
      <xdr:rowOff>137584</xdr:rowOff>
    </xdr:to>
    <xdr:sp macro="" textlink="">
      <xdr:nvSpPr>
        <xdr:cNvPr id="5" name="六角形 4">
          <a:extLst>
            <a:ext uri="{FF2B5EF4-FFF2-40B4-BE49-F238E27FC236}">
              <a16:creationId xmlns:a16="http://schemas.microsoft.com/office/drawing/2014/main" id="{90AED712-DA25-43D1-BCF0-3D0228039B1F}"/>
            </a:ext>
          </a:extLst>
        </xdr:cNvPr>
        <xdr:cNvSpPr/>
      </xdr:nvSpPr>
      <xdr:spPr>
        <a:xfrm>
          <a:off x="5693832" y="116418"/>
          <a:ext cx="894628" cy="740833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800" b="1">
              <a:solidFill>
                <a:srgbClr val="EA6325"/>
              </a:solidFill>
            </a:rPr>
            <a:t>LOGO</a:t>
          </a:r>
          <a:endParaRPr kumimoji="1" lang="ja-JP" altLang="en-US" sz="1800" b="1">
            <a:solidFill>
              <a:srgbClr val="EA6325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148165</xdr:colOff>
      <xdr:row>0</xdr:row>
      <xdr:rowOff>116418</xdr:rowOff>
    </xdr:from>
    <xdr:to>
      <xdr:col>11</xdr:col>
      <xdr:colOff>661793</xdr:colOff>
      <xdr:row>3</xdr:row>
      <xdr:rowOff>137584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A3E5806D-69D4-49FC-8D5C-9F307C45084F}"/>
            </a:ext>
          </a:extLst>
        </xdr:cNvPr>
        <xdr:cNvSpPr/>
      </xdr:nvSpPr>
      <xdr:spPr>
        <a:xfrm>
          <a:off x="5672665" y="116418"/>
          <a:ext cx="894628" cy="792691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800" b="1">
              <a:solidFill>
                <a:srgbClr val="EA6325"/>
              </a:solidFill>
            </a:rPr>
            <a:t>LOGO</a:t>
          </a:r>
          <a:endParaRPr kumimoji="1" lang="ja-JP" altLang="en-US" sz="1800" b="1">
            <a:solidFill>
              <a:srgbClr val="EA6325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148165</xdr:colOff>
      <xdr:row>0</xdr:row>
      <xdr:rowOff>116418</xdr:rowOff>
    </xdr:from>
    <xdr:to>
      <xdr:col>11</xdr:col>
      <xdr:colOff>661793</xdr:colOff>
      <xdr:row>3</xdr:row>
      <xdr:rowOff>137584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A6FF092B-17D1-433C-A51C-8E4089C3F03C}"/>
            </a:ext>
          </a:extLst>
        </xdr:cNvPr>
        <xdr:cNvSpPr/>
      </xdr:nvSpPr>
      <xdr:spPr>
        <a:xfrm>
          <a:off x="5672665" y="116418"/>
          <a:ext cx="894628" cy="792691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800" b="1">
              <a:solidFill>
                <a:srgbClr val="EA6325"/>
              </a:solidFill>
            </a:rPr>
            <a:t>LOGO</a:t>
          </a:r>
          <a:endParaRPr kumimoji="1" lang="ja-JP" altLang="en-US" sz="1800" b="1">
            <a:solidFill>
              <a:srgbClr val="EA6325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148165</xdr:colOff>
      <xdr:row>0</xdr:row>
      <xdr:rowOff>116418</xdr:rowOff>
    </xdr:from>
    <xdr:to>
      <xdr:col>11</xdr:col>
      <xdr:colOff>661793</xdr:colOff>
      <xdr:row>3</xdr:row>
      <xdr:rowOff>137584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8AE5AF3F-F97B-4A45-A515-A7E3B480A1D4}"/>
            </a:ext>
          </a:extLst>
        </xdr:cNvPr>
        <xdr:cNvSpPr/>
      </xdr:nvSpPr>
      <xdr:spPr>
        <a:xfrm>
          <a:off x="5672665" y="116418"/>
          <a:ext cx="894628" cy="792691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800" b="1">
              <a:solidFill>
                <a:srgbClr val="EA6325"/>
              </a:solidFill>
            </a:rPr>
            <a:t>LOGO</a:t>
          </a:r>
          <a:endParaRPr kumimoji="1" lang="ja-JP" altLang="en-US" sz="1800" b="1">
            <a:solidFill>
              <a:srgbClr val="EA6325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148165</xdr:colOff>
      <xdr:row>0</xdr:row>
      <xdr:rowOff>116418</xdr:rowOff>
    </xdr:from>
    <xdr:to>
      <xdr:col>11</xdr:col>
      <xdr:colOff>661793</xdr:colOff>
      <xdr:row>3</xdr:row>
      <xdr:rowOff>137584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F3139F5C-F461-494F-99F5-1F6BA7E9CF0F}"/>
            </a:ext>
          </a:extLst>
        </xdr:cNvPr>
        <xdr:cNvSpPr/>
      </xdr:nvSpPr>
      <xdr:spPr>
        <a:xfrm>
          <a:off x="5672665" y="116418"/>
          <a:ext cx="894628" cy="792691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800" b="1">
              <a:solidFill>
                <a:srgbClr val="EA6325"/>
              </a:solidFill>
            </a:rPr>
            <a:t>LOGO</a:t>
          </a:r>
          <a:endParaRPr kumimoji="1" lang="ja-JP" altLang="en-US" sz="1800" b="1">
            <a:solidFill>
              <a:srgbClr val="EA6325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148165</xdr:colOff>
      <xdr:row>0</xdr:row>
      <xdr:rowOff>116418</xdr:rowOff>
    </xdr:from>
    <xdr:to>
      <xdr:col>11</xdr:col>
      <xdr:colOff>661793</xdr:colOff>
      <xdr:row>3</xdr:row>
      <xdr:rowOff>137584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150428CF-8B3D-4F27-A541-7A318B77CCB4}"/>
            </a:ext>
          </a:extLst>
        </xdr:cNvPr>
        <xdr:cNvSpPr/>
      </xdr:nvSpPr>
      <xdr:spPr>
        <a:xfrm>
          <a:off x="5672665" y="116418"/>
          <a:ext cx="894628" cy="792691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800" b="1">
              <a:solidFill>
                <a:srgbClr val="EA6325"/>
              </a:solidFill>
            </a:rPr>
            <a:t>LOGO</a:t>
          </a:r>
          <a:endParaRPr kumimoji="1" lang="ja-JP" altLang="en-US" sz="1800" b="1">
            <a:solidFill>
              <a:srgbClr val="EA6325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F4ADB-D3AA-4AA3-BF03-D1448780A018}">
  <dimension ref="A2:M38"/>
  <sheetViews>
    <sheetView tabSelected="1" view="pageLayout" zoomScale="70" zoomScaleNormal="100" zoomScalePageLayoutView="70" workbookViewId="0"/>
  </sheetViews>
  <sheetFormatPr defaultRowHeight="18.75"/>
  <cols>
    <col min="1" max="1" width="1.75" customWidth="1"/>
    <col min="2" max="2" width="25.125" customWidth="1"/>
    <col min="3" max="3" width="1.875" customWidth="1"/>
    <col min="4" max="4" width="2.375" customWidth="1"/>
    <col min="5" max="6" width="9" customWidth="1"/>
    <col min="7" max="7" width="4.25" customWidth="1"/>
    <col min="8" max="8" width="4.5" customWidth="1"/>
    <col min="9" max="9" width="4.375" style="1" customWidth="1"/>
    <col min="10" max="10" width="9" style="9" customWidth="1"/>
    <col min="11" max="11" width="4.875" style="11" customWidth="1"/>
    <col min="12" max="12" width="10.125" style="9" customWidth="1"/>
    <col min="13" max="13" width="2.375" customWidth="1"/>
  </cols>
  <sheetData>
    <row r="2" spans="1:13" ht="33">
      <c r="B2" s="31" t="s">
        <v>0</v>
      </c>
      <c r="C2" s="6"/>
    </row>
    <row r="3" spans="1:13" ht="9" customHeight="1">
      <c r="B3" s="6"/>
      <c r="C3" s="6"/>
    </row>
    <row r="4" spans="1:13">
      <c r="B4" s="77" t="s">
        <v>32</v>
      </c>
      <c r="C4" s="77"/>
      <c r="D4" s="77"/>
      <c r="E4" s="77"/>
      <c r="F4" s="77"/>
      <c r="G4" s="77"/>
      <c r="H4" s="77"/>
    </row>
    <row r="5" spans="1:13" ht="12" customHeight="1">
      <c r="B5" s="78"/>
      <c r="C5" s="78"/>
      <c r="D5" s="78"/>
      <c r="E5" s="78"/>
      <c r="F5" s="78"/>
      <c r="G5" s="78"/>
      <c r="H5" s="78"/>
    </row>
    <row r="6" spans="1:13" ht="12" customHeight="1">
      <c r="A6" s="34"/>
      <c r="B6" s="35"/>
      <c r="C6" s="35"/>
      <c r="D6" s="35"/>
      <c r="E6" s="35"/>
      <c r="F6" s="35"/>
      <c r="G6" s="35"/>
      <c r="H6" s="35"/>
      <c r="I6" s="36"/>
      <c r="J6" s="37"/>
      <c r="K6" s="38"/>
      <c r="L6" s="37"/>
      <c r="M6" s="39"/>
    </row>
    <row r="7" spans="1:13" s="5" customFormat="1" ht="24">
      <c r="A7" s="40"/>
      <c r="B7" s="64" t="s">
        <v>9</v>
      </c>
      <c r="C7" s="64"/>
      <c r="D7" s="64"/>
      <c r="E7" s="41" t="s">
        <v>6</v>
      </c>
      <c r="F7" s="41"/>
      <c r="G7" s="42"/>
      <c r="H7" s="42"/>
      <c r="I7" s="43"/>
      <c r="J7" s="44"/>
      <c r="K7" s="45"/>
      <c r="L7" s="44"/>
      <c r="M7" s="46"/>
    </row>
    <row r="8" spans="1:13" s="5" customFormat="1" ht="18" customHeight="1">
      <c r="A8" s="40"/>
      <c r="B8" s="65" t="s">
        <v>7</v>
      </c>
      <c r="C8" s="65"/>
      <c r="D8" s="65"/>
      <c r="E8" s="65"/>
      <c r="F8" s="47"/>
      <c r="G8" s="42"/>
      <c r="H8" s="42"/>
      <c r="I8" s="43"/>
      <c r="J8" s="44"/>
      <c r="K8" s="45"/>
      <c r="L8" s="44"/>
      <c r="M8" s="46"/>
    </row>
    <row r="9" spans="1:13" ht="12" customHeight="1">
      <c r="A9" s="48"/>
      <c r="B9" s="49"/>
      <c r="C9" s="49"/>
      <c r="D9" s="49"/>
      <c r="E9" s="49"/>
      <c r="F9" s="49"/>
      <c r="G9" s="49"/>
      <c r="H9" s="49"/>
      <c r="I9" s="50"/>
      <c r="J9" s="51"/>
      <c r="K9" s="52"/>
      <c r="L9" s="51"/>
      <c r="M9" s="53"/>
    </row>
    <row r="10" spans="1:13">
      <c r="A10" s="4"/>
      <c r="B10" s="4"/>
      <c r="C10" s="4"/>
      <c r="E10" s="2"/>
      <c r="F10" s="2"/>
      <c r="G10" s="3"/>
      <c r="H10" s="3"/>
      <c r="I10" s="3"/>
      <c r="J10" s="10"/>
      <c r="K10" s="12"/>
      <c r="L10" s="10"/>
    </row>
    <row r="11" spans="1:13" ht="28.35" customHeight="1">
      <c r="A11" s="7"/>
      <c r="B11" s="7" t="s">
        <v>37</v>
      </c>
      <c r="C11" s="7"/>
      <c r="D11" s="8"/>
      <c r="E11" s="71" t="s">
        <v>1</v>
      </c>
      <c r="F11" s="72"/>
      <c r="G11" s="16" t="s">
        <v>5</v>
      </c>
      <c r="H11" s="68" t="s">
        <v>21</v>
      </c>
      <c r="I11" s="68"/>
      <c r="J11" s="13" t="s">
        <v>2</v>
      </c>
      <c r="K11" s="14" t="s">
        <v>3</v>
      </c>
      <c r="L11" s="15" t="s">
        <v>4</v>
      </c>
    </row>
    <row r="12" spans="1:13" ht="28.35" customHeight="1">
      <c r="A12" s="7"/>
      <c r="B12" s="32">
        <f>K30</f>
        <v>186600</v>
      </c>
      <c r="C12" s="7"/>
      <c r="D12" s="8"/>
      <c r="E12" s="73" t="s">
        <v>17</v>
      </c>
      <c r="F12" s="74"/>
      <c r="G12" s="54"/>
      <c r="H12" s="55">
        <v>10</v>
      </c>
      <c r="I12" s="56" t="s">
        <v>20</v>
      </c>
      <c r="J12" s="57">
        <v>10000</v>
      </c>
      <c r="K12" s="58">
        <v>0.1</v>
      </c>
      <c r="L12" s="59">
        <f>IF(ISBLANK(J12), "", J12*H12)</f>
        <v>100000</v>
      </c>
    </row>
    <row r="13" spans="1:13" ht="28.35" customHeight="1">
      <c r="A13" s="7"/>
      <c r="B13" s="7" t="s">
        <v>33</v>
      </c>
      <c r="C13" s="7"/>
      <c r="D13" s="8"/>
      <c r="E13" s="75" t="s">
        <v>18</v>
      </c>
      <c r="F13" s="76"/>
      <c r="G13" s="28"/>
      <c r="H13" s="17">
        <v>1</v>
      </c>
      <c r="I13" s="18" t="s">
        <v>22</v>
      </c>
      <c r="J13" s="19">
        <v>50000</v>
      </c>
      <c r="K13" s="20">
        <v>0.1</v>
      </c>
      <c r="L13" s="21">
        <f t="shared" ref="L13:L15" si="0">IF(ISBLANK(J13), "", J13*H13)</f>
        <v>50000</v>
      </c>
    </row>
    <row r="14" spans="1:13" ht="28.35" customHeight="1">
      <c r="A14" s="7"/>
      <c r="B14" s="7" t="s">
        <v>34</v>
      </c>
      <c r="C14" s="7"/>
      <c r="D14" s="8"/>
      <c r="E14" s="66" t="s">
        <v>19</v>
      </c>
      <c r="F14" s="67"/>
      <c r="G14" s="54" t="s">
        <v>29</v>
      </c>
      <c r="H14" s="60">
        <v>2</v>
      </c>
      <c r="I14" s="61"/>
      <c r="J14" s="57">
        <v>10000</v>
      </c>
      <c r="K14" s="58">
        <v>0.08</v>
      </c>
      <c r="L14" s="59">
        <f t="shared" si="0"/>
        <v>20000</v>
      </c>
    </row>
    <row r="15" spans="1:13" ht="28.35" customHeight="1">
      <c r="A15" s="7"/>
      <c r="B15" s="7" t="s">
        <v>35</v>
      </c>
      <c r="C15" s="7"/>
      <c r="D15" s="8"/>
      <c r="E15" s="75"/>
      <c r="F15" s="76"/>
      <c r="G15" s="28"/>
      <c r="H15" s="17"/>
      <c r="I15" s="18"/>
      <c r="J15" s="19"/>
      <c r="K15" s="20"/>
      <c r="L15" s="21" t="str">
        <f t="shared" si="0"/>
        <v/>
      </c>
    </row>
    <row r="16" spans="1:13" ht="28.35" customHeight="1">
      <c r="A16" s="7"/>
      <c r="B16" s="7" t="s">
        <v>36</v>
      </c>
      <c r="C16" s="7"/>
      <c r="D16" s="8"/>
      <c r="E16" s="66"/>
      <c r="F16" s="67"/>
      <c r="G16" s="54"/>
      <c r="H16" s="60"/>
      <c r="I16" s="61"/>
      <c r="J16" s="57"/>
      <c r="K16" s="58"/>
      <c r="L16" s="59" t="str">
        <f t="shared" ref="L16:L27" si="1">IF(ISBLANK(J16), "", J16*H16)</f>
        <v/>
      </c>
    </row>
    <row r="17" spans="1:12" ht="28.35" customHeight="1">
      <c r="A17" s="7"/>
      <c r="B17" s="7"/>
      <c r="C17" s="7"/>
      <c r="D17" s="8"/>
      <c r="E17" s="75"/>
      <c r="F17" s="76"/>
      <c r="G17" s="28"/>
      <c r="H17" s="17"/>
      <c r="I17" s="18"/>
      <c r="J17" s="19"/>
      <c r="K17" s="20"/>
      <c r="L17" s="21" t="str">
        <f t="shared" si="1"/>
        <v/>
      </c>
    </row>
    <row r="18" spans="1:12" ht="28.35" customHeight="1">
      <c r="A18" s="7"/>
      <c r="B18" s="30" t="s">
        <v>10</v>
      </c>
      <c r="C18" s="7"/>
      <c r="D18" s="8"/>
      <c r="E18" s="66"/>
      <c r="F18" s="67"/>
      <c r="G18" s="54"/>
      <c r="H18" s="60"/>
      <c r="I18" s="61"/>
      <c r="J18" s="57"/>
      <c r="K18" s="58"/>
      <c r="L18" s="59" t="str">
        <f t="shared" si="1"/>
        <v/>
      </c>
    </row>
    <row r="19" spans="1:12" ht="28.35" customHeight="1">
      <c r="A19" s="7"/>
      <c r="B19" s="7" t="s">
        <v>8</v>
      </c>
      <c r="C19" s="7"/>
      <c r="D19" s="8"/>
      <c r="E19" s="75"/>
      <c r="F19" s="76"/>
      <c r="G19" s="28"/>
      <c r="H19" s="17"/>
      <c r="I19" s="18"/>
      <c r="J19" s="19"/>
      <c r="K19" s="20"/>
      <c r="L19" s="21" t="str">
        <f t="shared" si="1"/>
        <v/>
      </c>
    </row>
    <row r="20" spans="1:12" ht="28.35" customHeight="1">
      <c r="A20" s="7"/>
      <c r="B20" s="7" t="s">
        <v>15</v>
      </c>
      <c r="C20" s="7"/>
      <c r="D20" s="8"/>
      <c r="E20" s="66"/>
      <c r="F20" s="67"/>
      <c r="G20" s="54"/>
      <c r="H20" s="60"/>
      <c r="I20" s="61"/>
      <c r="J20" s="57"/>
      <c r="K20" s="58"/>
      <c r="L20" s="59" t="str">
        <f t="shared" si="1"/>
        <v/>
      </c>
    </row>
    <row r="21" spans="1:12" ht="28.35" customHeight="1">
      <c r="A21" s="7"/>
      <c r="B21" s="7" t="s">
        <v>16</v>
      </c>
      <c r="C21" s="7"/>
      <c r="D21" s="8"/>
      <c r="E21" s="75"/>
      <c r="F21" s="76"/>
      <c r="G21" s="28"/>
      <c r="H21" s="17"/>
      <c r="I21" s="18"/>
      <c r="J21" s="19"/>
      <c r="K21" s="20"/>
      <c r="L21" s="21" t="str">
        <f t="shared" si="1"/>
        <v/>
      </c>
    </row>
    <row r="22" spans="1:12" ht="28.35" customHeight="1">
      <c r="A22" s="7"/>
      <c r="B22" s="7" t="s">
        <v>14</v>
      </c>
      <c r="C22" s="7"/>
      <c r="D22" s="8"/>
      <c r="E22" s="66"/>
      <c r="F22" s="67"/>
      <c r="G22" s="54"/>
      <c r="H22" s="60"/>
      <c r="I22" s="61"/>
      <c r="J22" s="57"/>
      <c r="K22" s="58"/>
      <c r="L22" s="59" t="str">
        <f t="shared" si="1"/>
        <v/>
      </c>
    </row>
    <row r="23" spans="1:12" ht="28.35" customHeight="1">
      <c r="A23" s="7"/>
      <c r="B23" s="7" t="s">
        <v>11</v>
      </c>
      <c r="C23" s="7"/>
      <c r="D23" s="8"/>
      <c r="E23" s="75"/>
      <c r="F23" s="76"/>
      <c r="G23" s="28"/>
      <c r="H23" s="17"/>
      <c r="I23" s="18"/>
      <c r="J23" s="19"/>
      <c r="K23" s="20"/>
      <c r="L23" s="21" t="str">
        <f t="shared" si="1"/>
        <v/>
      </c>
    </row>
    <row r="24" spans="1:12" ht="28.35" customHeight="1">
      <c r="A24" s="7"/>
      <c r="B24" s="7" t="s">
        <v>13</v>
      </c>
      <c r="C24" s="7"/>
      <c r="D24" s="8"/>
      <c r="E24" s="66"/>
      <c r="F24" s="67"/>
      <c r="G24" s="54"/>
      <c r="H24" s="60"/>
      <c r="I24" s="61"/>
      <c r="J24" s="57"/>
      <c r="K24" s="58"/>
      <c r="L24" s="59" t="str">
        <f t="shared" si="1"/>
        <v/>
      </c>
    </row>
    <row r="25" spans="1:12" ht="28.35" customHeight="1">
      <c r="A25" s="7"/>
      <c r="B25" s="7" t="s">
        <v>12</v>
      </c>
      <c r="C25" s="7"/>
      <c r="D25" s="8"/>
      <c r="E25" s="75"/>
      <c r="F25" s="76"/>
      <c r="G25" s="28"/>
      <c r="H25" s="17"/>
      <c r="I25" s="18"/>
      <c r="J25" s="19"/>
      <c r="K25" s="20"/>
      <c r="L25" s="21" t="str">
        <f t="shared" si="1"/>
        <v/>
      </c>
    </row>
    <row r="26" spans="1:12" ht="28.35" customHeight="1">
      <c r="A26" s="7"/>
      <c r="B26" s="7"/>
      <c r="C26" s="7"/>
      <c r="D26" s="8"/>
      <c r="E26" s="66"/>
      <c r="F26" s="67"/>
      <c r="G26" s="54"/>
      <c r="H26" s="60"/>
      <c r="I26" s="61"/>
      <c r="J26" s="57"/>
      <c r="K26" s="58"/>
      <c r="L26" s="59" t="str">
        <f t="shared" si="1"/>
        <v/>
      </c>
    </row>
    <row r="27" spans="1:12" ht="28.35" customHeight="1">
      <c r="A27" s="7"/>
      <c r="B27" s="33" t="s">
        <v>30</v>
      </c>
      <c r="C27" s="7"/>
      <c r="D27" s="8"/>
      <c r="E27" s="81"/>
      <c r="F27" s="82"/>
      <c r="G27" s="29"/>
      <c r="H27" s="22"/>
      <c r="I27" s="23"/>
      <c r="J27" s="24"/>
      <c r="K27" s="25"/>
      <c r="L27" s="26" t="str">
        <f t="shared" si="1"/>
        <v/>
      </c>
    </row>
    <row r="28" spans="1:12" ht="28.35" customHeight="1">
      <c r="A28" s="7"/>
      <c r="B28" s="7" t="s">
        <v>31</v>
      </c>
      <c r="C28" s="7"/>
      <c r="D28" s="8"/>
      <c r="E28" s="27" t="s">
        <v>28</v>
      </c>
      <c r="F28" s="80" t="s">
        <v>24</v>
      </c>
      <c r="G28" s="80"/>
      <c r="H28" s="8"/>
      <c r="I28" s="3"/>
      <c r="J28" s="62" t="s">
        <v>23</v>
      </c>
      <c r="K28" s="69">
        <f>SUM(L12:L27)</f>
        <v>170000</v>
      </c>
      <c r="L28" s="70"/>
    </row>
    <row r="29" spans="1:12" ht="28.35" customHeight="1">
      <c r="A29" s="7"/>
      <c r="B29" s="7"/>
      <c r="C29" s="7"/>
      <c r="D29" s="8"/>
      <c r="E29" s="63" t="s">
        <v>27</v>
      </c>
      <c r="F29" s="79">
        <f>SUMIF(K12:K27, "10%", L12:L27)*10%</f>
        <v>15000</v>
      </c>
      <c r="G29" s="79"/>
      <c r="H29" s="8"/>
      <c r="I29" s="3"/>
      <c r="J29" s="62" t="s">
        <v>24</v>
      </c>
      <c r="K29" s="69">
        <f>F29+F30</f>
        <v>16600</v>
      </c>
      <c r="L29" s="70"/>
    </row>
    <row r="30" spans="1:12" ht="28.35" customHeight="1">
      <c r="A30" s="7"/>
      <c r="B30" s="7"/>
      <c r="C30" s="7"/>
      <c r="D30" s="8"/>
      <c r="E30" s="63" t="s">
        <v>26</v>
      </c>
      <c r="F30" s="79">
        <f>SUMIF(K12:K27, "8%", L12:L27)*8%</f>
        <v>1600</v>
      </c>
      <c r="G30" s="79"/>
      <c r="H30" s="8"/>
      <c r="I30" s="3"/>
      <c r="J30" s="62" t="s">
        <v>25</v>
      </c>
      <c r="K30" s="69">
        <f>K28+K29</f>
        <v>186600</v>
      </c>
      <c r="L30" s="70"/>
    </row>
    <row r="31" spans="1:12" ht="28.35" customHeight="1"/>
    <row r="32" spans="1:12" ht="28.3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</sheetData>
  <mergeCells count="28">
    <mergeCell ref="B4:H4"/>
    <mergeCell ref="B5:H5"/>
    <mergeCell ref="F29:G29"/>
    <mergeCell ref="F30:G30"/>
    <mergeCell ref="F28:G28"/>
    <mergeCell ref="E23:F23"/>
    <mergeCell ref="E24:F24"/>
    <mergeCell ref="E25:F25"/>
    <mergeCell ref="E26:F26"/>
    <mergeCell ref="E27:F27"/>
    <mergeCell ref="E17:F17"/>
    <mergeCell ref="E18:F18"/>
    <mergeCell ref="E19:F19"/>
    <mergeCell ref="E20:F20"/>
    <mergeCell ref="E21:F21"/>
    <mergeCell ref="E22:F22"/>
    <mergeCell ref="K29:L29"/>
    <mergeCell ref="K30:L30"/>
    <mergeCell ref="E11:F11"/>
    <mergeCell ref="E12:F12"/>
    <mergeCell ref="E13:F13"/>
    <mergeCell ref="E14:F14"/>
    <mergeCell ref="E15:F15"/>
    <mergeCell ref="B7:D7"/>
    <mergeCell ref="B8:E8"/>
    <mergeCell ref="E16:F16"/>
    <mergeCell ref="H11:I11"/>
    <mergeCell ref="K28:L28"/>
  </mergeCells>
  <phoneticPr fontId="3"/>
  <pageMargins left="0.23622047244094491" right="0.23622047244094491" top="0.74803149606299213" bottom="0.39370078740157483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A48E4-C14B-4E7E-AC59-4264DC83F867}">
  <dimension ref="A2:M38"/>
  <sheetViews>
    <sheetView view="pageLayout" zoomScale="70" zoomScaleNormal="100" zoomScalePageLayoutView="70" workbookViewId="0"/>
  </sheetViews>
  <sheetFormatPr defaultRowHeight="18.75"/>
  <cols>
    <col min="1" max="1" width="1.75" customWidth="1"/>
    <col min="2" max="2" width="25.125" customWidth="1"/>
    <col min="3" max="3" width="1.875" customWidth="1"/>
    <col min="4" max="4" width="2.375" customWidth="1"/>
    <col min="5" max="6" width="9" customWidth="1"/>
    <col min="7" max="7" width="4.25" customWidth="1"/>
    <col min="8" max="8" width="4.5" customWidth="1"/>
    <col min="9" max="9" width="4.375" style="1" customWidth="1"/>
    <col min="10" max="10" width="9" style="9" customWidth="1"/>
    <col min="11" max="11" width="4.875" style="11" customWidth="1"/>
    <col min="12" max="12" width="10.125" style="9" customWidth="1"/>
    <col min="13" max="13" width="2.375" customWidth="1"/>
  </cols>
  <sheetData>
    <row r="2" spans="1:13" ht="33">
      <c r="B2" s="31" t="s">
        <v>38</v>
      </c>
      <c r="C2" s="6"/>
    </row>
    <row r="3" spans="1:13" ht="9" customHeight="1">
      <c r="B3" s="6"/>
      <c r="C3" s="6"/>
    </row>
    <row r="4" spans="1:13">
      <c r="B4" s="77" t="s">
        <v>44</v>
      </c>
      <c r="C4" s="77"/>
      <c r="D4" s="77"/>
      <c r="E4" s="77"/>
      <c r="F4" s="77"/>
      <c r="G4" s="77"/>
      <c r="H4" s="77"/>
    </row>
    <row r="5" spans="1:13" ht="12" customHeight="1">
      <c r="B5" s="78"/>
      <c r="C5" s="78"/>
      <c r="D5" s="78"/>
      <c r="E5" s="78"/>
      <c r="F5" s="78"/>
      <c r="G5" s="78"/>
      <c r="H5" s="78"/>
    </row>
    <row r="6" spans="1:13" ht="12" customHeight="1">
      <c r="A6" s="34"/>
      <c r="B6" s="35"/>
      <c r="C6" s="35"/>
      <c r="D6" s="35"/>
      <c r="E6" s="35"/>
      <c r="F6" s="35"/>
      <c r="G6" s="35"/>
      <c r="H6" s="35"/>
      <c r="I6" s="36"/>
      <c r="J6" s="37"/>
      <c r="K6" s="38"/>
      <c r="L6" s="37"/>
      <c r="M6" s="39"/>
    </row>
    <row r="7" spans="1:13" s="5" customFormat="1" ht="24">
      <c r="A7" s="40"/>
      <c r="B7" s="64" t="s">
        <v>9</v>
      </c>
      <c r="C7" s="64"/>
      <c r="D7" s="64"/>
      <c r="E7" s="41" t="s">
        <v>6</v>
      </c>
      <c r="F7" s="41"/>
      <c r="G7" s="42"/>
      <c r="H7" s="42"/>
      <c r="I7" s="43"/>
      <c r="J7" s="44"/>
      <c r="K7" s="45"/>
      <c r="L7" s="44"/>
      <c r="M7" s="46"/>
    </row>
    <row r="8" spans="1:13" s="5" customFormat="1" ht="18" customHeight="1">
      <c r="A8" s="40"/>
      <c r="B8" s="65" t="s">
        <v>7</v>
      </c>
      <c r="C8" s="65"/>
      <c r="D8" s="65"/>
      <c r="E8" s="65"/>
      <c r="F8" s="47"/>
      <c r="G8" s="42"/>
      <c r="H8" s="42"/>
      <c r="I8" s="43"/>
      <c r="J8" s="44"/>
      <c r="K8" s="45"/>
      <c r="L8" s="44"/>
      <c r="M8" s="46"/>
    </row>
    <row r="9" spans="1:13" ht="12" customHeight="1">
      <c r="A9" s="48"/>
      <c r="B9" s="49"/>
      <c r="C9" s="49"/>
      <c r="D9" s="49"/>
      <c r="E9" s="49"/>
      <c r="F9" s="49"/>
      <c r="G9" s="49"/>
      <c r="H9" s="49"/>
      <c r="I9" s="50"/>
      <c r="J9" s="51"/>
      <c r="K9" s="52"/>
      <c r="L9" s="51"/>
      <c r="M9" s="53"/>
    </row>
    <row r="10" spans="1:13">
      <c r="A10" s="4"/>
      <c r="B10" s="4"/>
      <c r="C10" s="4"/>
      <c r="E10" s="2"/>
      <c r="F10" s="2"/>
      <c r="G10" s="3"/>
      <c r="H10" s="3"/>
      <c r="I10" s="3"/>
      <c r="J10" s="10"/>
      <c r="K10" s="12"/>
      <c r="L10" s="10"/>
    </row>
    <row r="11" spans="1:13" ht="28.35" customHeight="1">
      <c r="A11" s="7"/>
      <c r="B11" s="7" t="s">
        <v>37</v>
      </c>
      <c r="C11" s="7"/>
      <c r="D11" s="8"/>
      <c r="E11" s="71" t="s">
        <v>1</v>
      </c>
      <c r="F11" s="72"/>
      <c r="G11" s="16" t="s">
        <v>5</v>
      </c>
      <c r="H11" s="68" t="s">
        <v>21</v>
      </c>
      <c r="I11" s="68"/>
      <c r="J11" s="13" t="s">
        <v>2</v>
      </c>
      <c r="K11" s="14" t="s">
        <v>3</v>
      </c>
      <c r="L11" s="15" t="s">
        <v>4</v>
      </c>
    </row>
    <row r="12" spans="1:13" ht="28.35" customHeight="1">
      <c r="A12" s="7"/>
      <c r="B12" s="32">
        <f>K30</f>
        <v>186600</v>
      </c>
      <c r="C12" s="7"/>
      <c r="D12" s="8"/>
      <c r="E12" s="73" t="s">
        <v>17</v>
      </c>
      <c r="F12" s="74"/>
      <c r="G12" s="54"/>
      <c r="H12" s="55">
        <v>10</v>
      </c>
      <c r="I12" s="56" t="s">
        <v>20</v>
      </c>
      <c r="J12" s="57">
        <v>10000</v>
      </c>
      <c r="K12" s="58">
        <v>0.1</v>
      </c>
      <c r="L12" s="59">
        <f>IF(ISBLANK(J12), "", J12*H12)</f>
        <v>100000</v>
      </c>
    </row>
    <row r="13" spans="1:13" ht="28.35" customHeight="1">
      <c r="A13" s="7"/>
      <c r="B13" s="7" t="s">
        <v>33</v>
      </c>
      <c r="C13" s="7"/>
      <c r="D13" s="8"/>
      <c r="E13" s="75" t="s">
        <v>18</v>
      </c>
      <c r="F13" s="76"/>
      <c r="G13" s="28"/>
      <c r="H13" s="17">
        <v>1</v>
      </c>
      <c r="I13" s="18" t="s">
        <v>22</v>
      </c>
      <c r="J13" s="19">
        <v>50000</v>
      </c>
      <c r="K13" s="20">
        <v>0.1</v>
      </c>
      <c r="L13" s="21">
        <f t="shared" ref="L13:L27" si="0">IF(ISBLANK(J13), "", J13*H13)</f>
        <v>50000</v>
      </c>
    </row>
    <row r="14" spans="1:13" ht="28.35" customHeight="1">
      <c r="A14" s="7"/>
      <c r="B14" s="7" t="s">
        <v>34</v>
      </c>
      <c r="C14" s="7"/>
      <c r="D14" s="8"/>
      <c r="E14" s="66" t="s">
        <v>19</v>
      </c>
      <c r="F14" s="67"/>
      <c r="G14" s="54" t="s">
        <v>29</v>
      </c>
      <c r="H14" s="60">
        <v>2</v>
      </c>
      <c r="I14" s="61"/>
      <c r="J14" s="57">
        <v>10000</v>
      </c>
      <c r="K14" s="58">
        <v>0.08</v>
      </c>
      <c r="L14" s="59">
        <f t="shared" si="0"/>
        <v>20000</v>
      </c>
    </row>
    <row r="15" spans="1:13" ht="28.35" customHeight="1">
      <c r="A15" s="7"/>
      <c r="B15" s="7" t="s">
        <v>35</v>
      </c>
      <c r="C15" s="7"/>
      <c r="D15" s="8"/>
      <c r="E15" s="75"/>
      <c r="F15" s="76"/>
      <c r="G15" s="28"/>
      <c r="H15" s="17"/>
      <c r="I15" s="18"/>
      <c r="J15" s="19"/>
      <c r="K15" s="20"/>
      <c r="L15" s="21" t="str">
        <f t="shared" si="0"/>
        <v/>
      </c>
    </row>
    <row r="16" spans="1:13" ht="28.35" customHeight="1">
      <c r="A16" s="7"/>
      <c r="B16" s="7"/>
      <c r="C16" s="7"/>
      <c r="D16" s="8"/>
      <c r="E16" s="66"/>
      <c r="F16" s="67"/>
      <c r="G16" s="54"/>
      <c r="H16" s="60"/>
      <c r="I16" s="61"/>
      <c r="J16" s="57"/>
      <c r="K16" s="58"/>
      <c r="L16" s="59" t="str">
        <f t="shared" si="0"/>
        <v/>
      </c>
    </row>
    <row r="17" spans="1:12" ht="28.35" customHeight="1">
      <c r="A17" s="7"/>
      <c r="B17" s="7"/>
      <c r="C17" s="7"/>
      <c r="D17" s="8"/>
      <c r="E17" s="75"/>
      <c r="F17" s="76"/>
      <c r="G17" s="28"/>
      <c r="H17" s="17"/>
      <c r="I17" s="18"/>
      <c r="J17" s="19"/>
      <c r="K17" s="20"/>
      <c r="L17" s="21" t="str">
        <f t="shared" si="0"/>
        <v/>
      </c>
    </row>
    <row r="18" spans="1:12" ht="28.35" customHeight="1">
      <c r="A18" s="7"/>
      <c r="B18" s="30" t="s">
        <v>10</v>
      </c>
      <c r="C18" s="7"/>
      <c r="D18" s="8"/>
      <c r="E18" s="66"/>
      <c r="F18" s="67"/>
      <c r="G18" s="54"/>
      <c r="H18" s="60"/>
      <c r="I18" s="61"/>
      <c r="J18" s="57"/>
      <c r="K18" s="58"/>
      <c r="L18" s="59" t="str">
        <f t="shared" si="0"/>
        <v/>
      </c>
    </row>
    <row r="19" spans="1:12" ht="28.35" customHeight="1">
      <c r="A19" s="7"/>
      <c r="B19" s="7" t="s">
        <v>8</v>
      </c>
      <c r="C19" s="7"/>
      <c r="D19" s="8"/>
      <c r="E19" s="75"/>
      <c r="F19" s="76"/>
      <c r="G19" s="28"/>
      <c r="H19" s="17"/>
      <c r="I19" s="18"/>
      <c r="J19" s="19"/>
      <c r="K19" s="20"/>
      <c r="L19" s="21" t="str">
        <f t="shared" si="0"/>
        <v/>
      </c>
    </row>
    <row r="20" spans="1:12" ht="28.35" customHeight="1">
      <c r="A20" s="7"/>
      <c r="B20" s="7" t="s">
        <v>15</v>
      </c>
      <c r="C20" s="7"/>
      <c r="D20" s="8"/>
      <c r="E20" s="66"/>
      <c r="F20" s="67"/>
      <c r="G20" s="54"/>
      <c r="H20" s="60"/>
      <c r="I20" s="61"/>
      <c r="J20" s="57"/>
      <c r="K20" s="58"/>
      <c r="L20" s="59" t="str">
        <f t="shared" si="0"/>
        <v/>
      </c>
    </row>
    <row r="21" spans="1:12" ht="28.35" customHeight="1">
      <c r="A21" s="7"/>
      <c r="B21" s="7" t="s">
        <v>16</v>
      </c>
      <c r="C21" s="7"/>
      <c r="D21" s="8"/>
      <c r="E21" s="75"/>
      <c r="F21" s="76"/>
      <c r="G21" s="28"/>
      <c r="H21" s="17"/>
      <c r="I21" s="18"/>
      <c r="J21" s="19"/>
      <c r="K21" s="20"/>
      <c r="L21" s="21" t="str">
        <f t="shared" si="0"/>
        <v/>
      </c>
    </row>
    <row r="22" spans="1:12" ht="28.35" customHeight="1">
      <c r="A22" s="7"/>
      <c r="B22" s="7" t="s">
        <v>14</v>
      </c>
      <c r="C22" s="7"/>
      <c r="D22" s="8"/>
      <c r="E22" s="66"/>
      <c r="F22" s="67"/>
      <c r="G22" s="54"/>
      <c r="H22" s="60"/>
      <c r="I22" s="61"/>
      <c r="J22" s="57"/>
      <c r="K22" s="58"/>
      <c r="L22" s="59" t="str">
        <f t="shared" si="0"/>
        <v/>
      </c>
    </row>
    <row r="23" spans="1:12" ht="28.35" customHeight="1">
      <c r="A23" s="7"/>
      <c r="B23" s="7" t="s">
        <v>11</v>
      </c>
      <c r="C23" s="7"/>
      <c r="D23" s="8"/>
      <c r="E23" s="75"/>
      <c r="F23" s="76"/>
      <c r="G23" s="28"/>
      <c r="H23" s="17"/>
      <c r="I23" s="18"/>
      <c r="J23" s="19"/>
      <c r="K23" s="20"/>
      <c r="L23" s="21" t="str">
        <f t="shared" si="0"/>
        <v/>
      </c>
    </row>
    <row r="24" spans="1:12" ht="28.35" customHeight="1">
      <c r="A24" s="7"/>
      <c r="B24" s="7" t="s">
        <v>13</v>
      </c>
      <c r="C24" s="7"/>
      <c r="D24" s="8"/>
      <c r="E24" s="66"/>
      <c r="F24" s="67"/>
      <c r="G24" s="54"/>
      <c r="H24" s="60"/>
      <c r="I24" s="61"/>
      <c r="J24" s="57"/>
      <c r="K24" s="58"/>
      <c r="L24" s="59" t="str">
        <f t="shared" si="0"/>
        <v/>
      </c>
    </row>
    <row r="25" spans="1:12" ht="28.35" customHeight="1">
      <c r="A25" s="7"/>
      <c r="B25" s="7" t="s">
        <v>12</v>
      </c>
      <c r="C25" s="7"/>
      <c r="D25" s="8"/>
      <c r="E25" s="75"/>
      <c r="F25" s="76"/>
      <c r="G25" s="28"/>
      <c r="H25" s="17"/>
      <c r="I25" s="18"/>
      <c r="J25" s="19"/>
      <c r="K25" s="20"/>
      <c r="L25" s="21" t="str">
        <f t="shared" si="0"/>
        <v/>
      </c>
    </row>
    <row r="26" spans="1:12" ht="28.35" customHeight="1">
      <c r="A26" s="7"/>
      <c r="B26" s="7"/>
      <c r="C26" s="7"/>
      <c r="D26" s="8"/>
      <c r="E26" s="66"/>
      <c r="F26" s="67"/>
      <c r="G26" s="54"/>
      <c r="H26" s="60"/>
      <c r="I26" s="61"/>
      <c r="J26" s="57"/>
      <c r="K26" s="58"/>
      <c r="L26" s="59" t="str">
        <f t="shared" si="0"/>
        <v/>
      </c>
    </row>
    <row r="27" spans="1:12" ht="28.35" customHeight="1">
      <c r="A27" s="7"/>
      <c r="B27" s="33" t="s">
        <v>30</v>
      </c>
      <c r="C27" s="7"/>
      <c r="D27" s="8"/>
      <c r="E27" s="81"/>
      <c r="F27" s="82"/>
      <c r="G27" s="29"/>
      <c r="H27" s="22"/>
      <c r="I27" s="23"/>
      <c r="J27" s="24"/>
      <c r="K27" s="25"/>
      <c r="L27" s="26" t="str">
        <f t="shared" si="0"/>
        <v/>
      </c>
    </row>
    <row r="28" spans="1:12" ht="28.35" customHeight="1">
      <c r="A28" s="7"/>
      <c r="B28" s="7" t="s">
        <v>31</v>
      </c>
      <c r="C28" s="7"/>
      <c r="D28" s="8"/>
      <c r="E28" s="27" t="s">
        <v>28</v>
      </c>
      <c r="F28" s="80" t="s">
        <v>24</v>
      </c>
      <c r="G28" s="80"/>
      <c r="H28" s="8"/>
      <c r="I28" s="3"/>
      <c r="J28" s="62" t="s">
        <v>23</v>
      </c>
      <c r="K28" s="69">
        <f>SUM(L12:L27)</f>
        <v>170000</v>
      </c>
      <c r="L28" s="70"/>
    </row>
    <row r="29" spans="1:12" ht="28.35" customHeight="1">
      <c r="A29" s="7"/>
      <c r="B29" s="7"/>
      <c r="C29" s="7"/>
      <c r="D29" s="8"/>
      <c r="E29" s="63" t="s">
        <v>27</v>
      </c>
      <c r="F29" s="79">
        <f>SUMIF(K12:K27, "10%", L12:L27)*10%</f>
        <v>15000</v>
      </c>
      <c r="G29" s="79"/>
      <c r="H29" s="8"/>
      <c r="I29" s="3"/>
      <c r="J29" s="62" t="s">
        <v>24</v>
      </c>
      <c r="K29" s="69">
        <f>F29+F30</f>
        <v>16600</v>
      </c>
      <c r="L29" s="70"/>
    </row>
    <row r="30" spans="1:12" ht="28.35" customHeight="1">
      <c r="A30" s="7"/>
      <c r="B30" s="7"/>
      <c r="C30" s="7"/>
      <c r="D30" s="8"/>
      <c r="E30" s="63" t="s">
        <v>26</v>
      </c>
      <c r="F30" s="79">
        <f>SUMIF(K12:K27, "8%", L12:L27)*8%</f>
        <v>1600</v>
      </c>
      <c r="G30" s="79"/>
      <c r="H30" s="8"/>
      <c r="I30" s="3"/>
      <c r="J30" s="62" t="s">
        <v>25</v>
      </c>
      <c r="K30" s="69">
        <f>K28+K29</f>
        <v>186600</v>
      </c>
      <c r="L30" s="70"/>
    </row>
    <row r="31" spans="1:12" ht="28.35" customHeight="1"/>
    <row r="32" spans="1:12" ht="28.3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</sheetData>
  <mergeCells count="28">
    <mergeCell ref="B4:H4"/>
    <mergeCell ref="B5:H5"/>
    <mergeCell ref="B7:D7"/>
    <mergeCell ref="B8:E8"/>
    <mergeCell ref="E11:F11"/>
    <mergeCell ref="H11:I11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F29:G29"/>
    <mergeCell ref="K29:L29"/>
    <mergeCell ref="F30:G30"/>
    <mergeCell ref="K30:L30"/>
    <mergeCell ref="E24:F24"/>
    <mergeCell ref="E25:F25"/>
    <mergeCell ref="E26:F26"/>
    <mergeCell ref="E27:F27"/>
    <mergeCell ref="F28:G28"/>
    <mergeCell ref="K28:L28"/>
  </mergeCells>
  <phoneticPr fontId="3"/>
  <pageMargins left="0.23622047244094491" right="0.23622047244094491" top="0.74803149606299213" bottom="0.39370078740157483" header="0.31496062992125984" footer="0.31496062992125984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B9227-807D-48C4-991F-ACEE0060E928}">
  <dimension ref="A2:M38"/>
  <sheetViews>
    <sheetView view="pageLayout" zoomScale="70" zoomScaleNormal="100" zoomScalePageLayoutView="70" workbookViewId="0"/>
  </sheetViews>
  <sheetFormatPr defaultRowHeight="18.75"/>
  <cols>
    <col min="1" max="1" width="1.75" customWidth="1"/>
    <col min="2" max="2" width="25.125" customWidth="1"/>
    <col min="3" max="3" width="1.875" customWidth="1"/>
    <col min="4" max="4" width="2.375" customWidth="1"/>
    <col min="5" max="6" width="9" customWidth="1"/>
    <col min="7" max="7" width="4.25" customWidth="1"/>
    <col min="8" max="8" width="4.5" customWidth="1"/>
    <col min="9" max="9" width="4.375" style="1" customWidth="1"/>
    <col min="10" max="10" width="9" style="9" customWidth="1"/>
    <col min="11" max="11" width="4.875" style="11" customWidth="1"/>
    <col min="12" max="12" width="10.125" style="9" customWidth="1"/>
    <col min="13" max="13" width="2.375" customWidth="1"/>
  </cols>
  <sheetData>
    <row r="2" spans="1:13" ht="33">
      <c r="B2" s="31" t="s">
        <v>39</v>
      </c>
      <c r="C2" s="6"/>
    </row>
    <row r="3" spans="1:13" ht="9" customHeight="1">
      <c r="B3" s="6"/>
      <c r="C3" s="6"/>
    </row>
    <row r="4" spans="1:13">
      <c r="B4" s="77" t="s">
        <v>43</v>
      </c>
      <c r="C4" s="77"/>
      <c r="D4" s="77"/>
      <c r="E4" s="77"/>
      <c r="F4" s="77"/>
      <c r="G4" s="77"/>
      <c r="H4" s="77"/>
    </row>
    <row r="5" spans="1:13" ht="12" customHeight="1">
      <c r="B5" s="78"/>
      <c r="C5" s="78"/>
      <c r="D5" s="78"/>
      <c r="E5" s="78"/>
      <c r="F5" s="78"/>
      <c r="G5" s="78"/>
      <c r="H5" s="78"/>
    </row>
    <row r="6" spans="1:13" ht="12" customHeight="1">
      <c r="A6" s="34"/>
      <c r="B6" s="35"/>
      <c r="C6" s="35"/>
      <c r="D6" s="35"/>
      <c r="E6" s="35"/>
      <c r="F6" s="35"/>
      <c r="G6" s="35"/>
      <c r="H6" s="35"/>
      <c r="I6" s="36"/>
      <c r="J6" s="37"/>
      <c r="K6" s="38"/>
      <c r="L6" s="37"/>
      <c r="M6" s="39"/>
    </row>
    <row r="7" spans="1:13" s="5" customFormat="1" ht="24">
      <c r="A7" s="40"/>
      <c r="B7" s="64" t="s">
        <v>9</v>
      </c>
      <c r="C7" s="64"/>
      <c r="D7" s="64"/>
      <c r="E7" s="41" t="s">
        <v>6</v>
      </c>
      <c r="F7" s="41"/>
      <c r="G7" s="42"/>
      <c r="H7" s="42"/>
      <c r="I7" s="43"/>
      <c r="J7" s="44"/>
      <c r="K7" s="45"/>
      <c r="L7" s="44"/>
      <c r="M7" s="46"/>
    </row>
    <row r="8" spans="1:13" s="5" customFormat="1" ht="18" customHeight="1">
      <c r="A8" s="40"/>
      <c r="B8" s="65" t="s">
        <v>7</v>
      </c>
      <c r="C8" s="65"/>
      <c r="D8" s="65"/>
      <c r="E8" s="65"/>
      <c r="F8" s="47"/>
      <c r="G8" s="42"/>
      <c r="H8" s="42"/>
      <c r="I8" s="43"/>
      <c r="J8" s="44"/>
      <c r="K8" s="45"/>
      <c r="L8" s="44"/>
      <c r="M8" s="46"/>
    </row>
    <row r="9" spans="1:13" ht="12" customHeight="1">
      <c r="A9" s="48"/>
      <c r="B9" s="49"/>
      <c r="C9" s="49"/>
      <c r="D9" s="49"/>
      <c r="E9" s="49"/>
      <c r="F9" s="49"/>
      <c r="G9" s="49"/>
      <c r="H9" s="49"/>
      <c r="I9" s="50"/>
      <c r="J9" s="51"/>
      <c r="K9" s="52"/>
      <c r="L9" s="51"/>
      <c r="M9" s="53"/>
    </row>
    <row r="10" spans="1:13">
      <c r="A10" s="4"/>
      <c r="B10" s="4"/>
      <c r="C10" s="4"/>
      <c r="E10" s="2"/>
      <c r="F10" s="2"/>
      <c r="G10" s="3"/>
      <c r="H10" s="3"/>
      <c r="I10" s="3"/>
      <c r="J10" s="10"/>
      <c r="K10" s="12"/>
      <c r="L10" s="10"/>
    </row>
    <row r="11" spans="1:13" ht="28.35" customHeight="1">
      <c r="A11" s="7"/>
      <c r="B11" s="7" t="s">
        <v>37</v>
      </c>
      <c r="C11" s="7"/>
      <c r="D11" s="8"/>
      <c r="E11" s="71" t="s">
        <v>1</v>
      </c>
      <c r="F11" s="72"/>
      <c r="G11" s="16" t="s">
        <v>5</v>
      </c>
      <c r="H11" s="68" t="s">
        <v>21</v>
      </c>
      <c r="I11" s="68"/>
      <c r="J11" s="13" t="s">
        <v>2</v>
      </c>
      <c r="K11" s="14" t="s">
        <v>3</v>
      </c>
      <c r="L11" s="15" t="s">
        <v>4</v>
      </c>
    </row>
    <row r="12" spans="1:13" ht="28.35" customHeight="1">
      <c r="A12" s="7"/>
      <c r="B12" s="32">
        <f>K30</f>
        <v>186600</v>
      </c>
      <c r="C12" s="7"/>
      <c r="D12" s="8"/>
      <c r="E12" s="73" t="s">
        <v>17</v>
      </c>
      <c r="F12" s="74"/>
      <c r="G12" s="54"/>
      <c r="H12" s="55">
        <v>10</v>
      </c>
      <c r="I12" s="56" t="s">
        <v>20</v>
      </c>
      <c r="J12" s="57">
        <v>10000</v>
      </c>
      <c r="K12" s="58">
        <v>0.1</v>
      </c>
      <c r="L12" s="59">
        <f>IF(ISBLANK(J12), "", J12*H12)</f>
        <v>100000</v>
      </c>
    </row>
    <row r="13" spans="1:13" ht="28.35" customHeight="1">
      <c r="A13" s="7"/>
      <c r="B13" s="7" t="s">
        <v>33</v>
      </c>
      <c r="C13" s="7"/>
      <c r="D13" s="8"/>
      <c r="E13" s="75" t="s">
        <v>18</v>
      </c>
      <c r="F13" s="76"/>
      <c r="G13" s="28"/>
      <c r="H13" s="17">
        <v>1</v>
      </c>
      <c r="I13" s="18" t="s">
        <v>22</v>
      </c>
      <c r="J13" s="19">
        <v>50000</v>
      </c>
      <c r="K13" s="20">
        <v>0.1</v>
      </c>
      <c r="L13" s="21">
        <f t="shared" ref="L13:L27" si="0">IF(ISBLANK(J13), "", J13*H13)</f>
        <v>50000</v>
      </c>
    </row>
    <row r="14" spans="1:13" ht="28.35" customHeight="1">
      <c r="A14" s="7"/>
      <c r="B14" s="7"/>
      <c r="C14" s="7"/>
      <c r="D14" s="8"/>
      <c r="E14" s="66" t="s">
        <v>19</v>
      </c>
      <c r="F14" s="67"/>
      <c r="G14" s="54" t="s">
        <v>29</v>
      </c>
      <c r="H14" s="60">
        <v>2</v>
      </c>
      <c r="I14" s="61"/>
      <c r="J14" s="57">
        <v>10000</v>
      </c>
      <c r="K14" s="58">
        <v>0.08</v>
      </c>
      <c r="L14" s="59">
        <f t="shared" si="0"/>
        <v>20000</v>
      </c>
    </row>
    <row r="15" spans="1:13" ht="28.35" customHeight="1">
      <c r="A15" s="7"/>
      <c r="B15" s="7"/>
      <c r="C15" s="7"/>
      <c r="D15" s="8"/>
      <c r="E15" s="75"/>
      <c r="F15" s="76"/>
      <c r="G15" s="28"/>
      <c r="H15" s="17"/>
      <c r="I15" s="18"/>
      <c r="J15" s="19"/>
      <c r="K15" s="20"/>
      <c r="L15" s="21" t="str">
        <f t="shared" si="0"/>
        <v/>
      </c>
    </row>
    <row r="16" spans="1:13" ht="28.35" customHeight="1">
      <c r="A16" s="7"/>
      <c r="B16" s="7"/>
      <c r="C16" s="7"/>
      <c r="D16" s="8"/>
      <c r="E16" s="66"/>
      <c r="F16" s="67"/>
      <c r="G16" s="54"/>
      <c r="H16" s="60"/>
      <c r="I16" s="61"/>
      <c r="J16" s="57"/>
      <c r="K16" s="58"/>
      <c r="L16" s="59" t="str">
        <f t="shared" si="0"/>
        <v/>
      </c>
    </row>
    <row r="17" spans="1:12" ht="28.35" customHeight="1">
      <c r="A17" s="7"/>
      <c r="B17" s="7"/>
      <c r="C17" s="7"/>
      <c r="D17" s="8"/>
      <c r="E17" s="75"/>
      <c r="F17" s="76"/>
      <c r="G17" s="28"/>
      <c r="H17" s="17"/>
      <c r="I17" s="18"/>
      <c r="J17" s="19"/>
      <c r="K17" s="20"/>
      <c r="L17" s="21" t="str">
        <f t="shared" si="0"/>
        <v/>
      </c>
    </row>
    <row r="18" spans="1:12" ht="28.35" customHeight="1">
      <c r="A18" s="7"/>
      <c r="B18" s="30" t="s">
        <v>10</v>
      </c>
      <c r="C18" s="7"/>
      <c r="D18" s="8"/>
      <c r="E18" s="66"/>
      <c r="F18" s="67"/>
      <c r="G18" s="54"/>
      <c r="H18" s="60"/>
      <c r="I18" s="61"/>
      <c r="J18" s="57"/>
      <c r="K18" s="58"/>
      <c r="L18" s="59" t="str">
        <f t="shared" si="0"/>
        <v/>
      </c>
    </row>
    <row r="19" spans="1:12" ht="28.35" customHeight="1">
      <c r="A19" s="7"/>
      <c r="B19" s="7" t="s">
        <v>8</v>
      </c>
      <c r="C19" s="7"/>
      <c r="D19" s="8"/>
      <c r="E19" s="75"/>
      <c r="F19" s="76"/>
      <c r="G19" s="28"/>
      <c r="H19" s="17"/>
      <c r="I19" s="18"/>
      <c r="J19" s="19"/>
      <c r="K19" s="20"/>
      <c r="L19" s="21" t="str">
        <f t="shared" si="0"/>
        <v/>
      </c>
    </row>
    <row r="20" spans="1:12" ht="28.35" customHeight="1">
      <c r="A20" s="7"/>
      <c r="B20" s="7" t="s">
        <v>15</v>
      </c>
      <c r="C20" s="7"/>
      <c r="D20" s="8"/>
      <c r="E20" s="66"/>
      <c r="F20" s="67"/>
      <c r="G20" s="54"/>
      <c r="H20" s="60"/>
      <c r="I20" s="61"/>
      <c r="J20" s="57"/>
      <c r="K20" s="58"/>
      <c r="L20" s="59" t="str">
        <f t="shared" si="0"/>
        <v/>
      </c>
    </row>
    <row r="21" spans="1:12" ht="28.35" customHeight="1">
      <c r="A21" s="7"/>
      <c r="B21" s="7" t="s">
        <v>16</v>
      </c>
      <c r="C21" s="7"/>
      <c r="D21" s="8"/>
      <c r="E21" s="75"/>
      <c r="F21" s="76"/>
      <c r="G21" s="28"/>
      <c r="H21" s="17"/>
      <c r="I21" s="18"/>
      <c r="J21" s="19"/>
      <c r="K21" s="20"/>
      <c r="L21" s="21" t="str">
        <f t="shared" si="0"/>
        <v/>
      </c>
    </row>
    <row r="22" spans="1:12" ht="28.35" customHeight="1">
      <c r="A22" s="7"/>
      <c r="B22" s="7" t="s">
        <v>14</v>
      </c>
      <c r="C22" s="7"/>
      <c r="D22" s="8"/>
      <c r="E22" s="66"/>
      <c r="F22" s="67"/>
      <c r="G22" s="54"/>
      <c r="H22" s="60"/>
      <c r="I22" s="61"/>
      <c r="J22" s="57"/>
      <c r="K22" s="58"/>
      <c r="L22" s="59" t="str">
        <f t="shared" si="0"/>
        <v/>
      </c>
    </row>
    <row r="23" spans="1:12" ht="28.35" customHeight="1">
      <c r="A23" s="7"/>
      <c r="B23" s="7" t="s">
        <v>11</v>
      </c>
      <c r="C23" s="7"/>
      <c r="D23" s="8"/>
      <c r="E23" s="75"/>
      <c r="F23" s="76"/>
      <c r="G23" s="28"/>
      <c r="H23" s="17"/>
      <c r="I23" s="18"/>
      <c r="J23" s="19"/>
      <c r="K23" s="20"/>
      <c r="L23" s="21" t="str">
        <f t="shared" si="0"/>
        <v/>
      </c>
    </row>
    <row r="24" spans="1:12" ht="28.35" customHeight="1">
      <c r="A24" s="7"/>
      <c r="B24" s="7" t="s">
        <v>13</v>
      </c>
      <c r="C24" s="7"/>
      <c r="D24" s="8"/>
      <c r="E24" s="66"/>
      <c r="F24" s="67"/>
      <c r="G24" s="54"/>
      <c r="H24" s="60"/>
      <c r="I24" s="61"/>
      <c r="J24" s="57"/>
      <c r="K24" s="58"/>
      <c r="L24" s="59" t="str">
        <f t="shared" si="0"/>
        <v/>
      </c>
    </row>
    <row r="25" spans="1:12" ht="28.35" customHeight="1">
      <c r="A25" s="7"/>
      <c r="B25" s="7" t="s">
        <v>12</v>
      </c>
      <c r="C25" s="7"/>
      <c r="D25" s="8"/>
      <c r="E25" s="75"/>
      <c r="F25" s="76"/>
      <c r="G25" s="28"/>
      <c r="H25" s="17"/>
      <c r="I25" s="18"/>
      <c r="J25" s="19"/>
      <c r="K25" s="20"/>
      <c r="L25" s="21" t="str">
        <f t="shared" si="0"/>
        <v/>
      </c>
    </row>
    <row r="26" spans="1:12" ht="28.35" customHeight="1">
      <c r="A26" s="7"/>
      <c r="B26" s="7"/>
      <c r="C26" s="7"/>
      <c r="D26" s="8"/>
      <c r="E26" s="66"/>
      <c r="F26" s="67"/>
      <c r="G26" s="54"/>
      <c r="H26" s="60"/>
      <c r="I26" s="61"/>
      <c r="J26" s="57"/>
      <c r="K26" s="58"/>
      <c r="L26" s="59" t="str">
        <f t="shared" si="0"/>
        <v/>
      </c>
    </row>
    <row r="27" spans="1:12" ht="28.35" customHeight="1">
      <c r="A27" s="7"/>
      <c r="B27" s="33" t="s">
        <v>30</v>
      </c>
      <c r="C27" s="7"/>
      <c r="D27" s="8"/>
      <c r="E27" s="81"/>
      <c r="F27" s="82"/>
      <c r="G27" s="29"/>
      <c r="H27" s="22"/>
      <c r="I27" s="23"/>
      <c r="J27" s="24"/>
      <c r="K27" s="25"/>
      <c r="L27" s="26" t="str">
        <f t="shared" si="0"/>
        <v/>
      </c>
    </row>
    <row r="28" spans="1:12" ht="28.35" customHeight="1">
      <c r="A28" s="7"/>
      <c r="B28" s="7" t="s">
        <v>31</v>
      </c>
      <c r="C28" s="7"/>
      <c r="D28" s="8"/>
      <c r="E28" s="27" t="s">
        <v>28</v>
      </c>
      <c r="F28" s="80" t="s">
        <v>24</v>
      </c>
      <c r="G28" s="80"/>
      <c r="H28" s="8"/>
      <c r="I28" s="3"/>
      <c r="J28" s="62" t="s">
        <v>23</v>
      </c>
      <c r="K28" s="69">
        <f>SUM(L12:L27)</f>
        <v>170000</v>
      </c>
      <c r="L28" s="70"/>
    </row>
    <row r="29" spans="1:12" ht="28.35" customHeight="1">
      <c r="A29" s="7"/>
      <c r="B29" s="7"/>
      <c r="C29" s="7"/>
      <c r="D29" s="8"/>
      <c r="E29" s="63" t="s">
        <v>27</v>
      </c>
      <c r="F29" s="79">
        <f>SUMIF(K12:K27, "10%", L12:L27)*10%</f>
        <v>15000</v>
      </c>
      <c r="G29" s="79"/>
      <c r="H29" s="8"/>
      <c r="I29" s="3"/>
      <c r="J29" s="62" t="s">
        <v>24</v>
      </c>
      <c r="K29" s="69">
        <f>F29+F30</f>
        <v>16600</v>
      </c>
      <c r="L29" s="70"/>
    </row>
    <row r="30" spans="1:12" ht="28.35" customHeight="1">
      <c r="A30" s="7"/>
      <c r="B30" s="7"/>
      <c r="C30" s="7"/>
      <c r="D30" s="8"/>
      <c r="E30" s="63" t="s">
        <v>26</v>
      </c>
      <c r="F30" s="79">
        <f>SUMIF(K12:K27, "8%", L12:L27)*8%</f>
        <v>1600</v>
      </c>
      <c r="G30" s="79"/>
      <c r="H30" s="8"/>
      <c r="I30" s="3"/>
      <c r="J30" s="62" t="s">
        <v>25</v>
      </c>
      <c r="K30" s="69">
        <f>K28+K29</f>
        <v>186600</v>
      </c>
      <c r="L30" s="70"/>
    </row>
    <row r="31" spans="1:12" ht="28.35" customHeight="1"/>
    <row r="32" spans="1:12" ht="28.3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</sheetData>
  <mergeCells count="28">
    <mergeCell ref="B4:H4"/>
    <mergeCell ref="B5:H5"/>
    <mergeCell ref="B7:D7"/>
    <mergeCell ref="B8:E8"/>
    <mergeCell ref="E11:F11"/>
    <mergeCell ref="H11:I11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F29:G29"/>
    <mergeCell ref="K29:L29"/>
    <mergeCell ref="F30:G30"/>
    <mergeCell ref="K30:L30"/>
    <mergeCell ref="E24:F24"/>
    <mergeCell ref="E25:F25"/>
    <mergeCell ref="E26:F26"/>
    <mergeCell ref="E27:F27"/>
    <mergeCell ref="F28:G28"/>
    <mergeCell ref="K28:L28"/>
  </mergeCells>
  <phoneticPr fontId="3"/>
  <pageMargins left="0.23622047244094491" right="0.23622047244094491" top="0.74803149606299213" bottom="0.39370078740157483" header="0.31496062992125984" footer="0.31496062992125984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C946-71AA-4F66-9840-49199BC59120}">
  <dimension ref="A2:M38"/>
  <sheetViews>
    <sheetView view="pageLayout" zoomScale="70" zoomScaleNormal="100" zoomScalePageLayoutView="70" workbookViewId="0"/>
  </sheetViews>
  <sheetFormatPr defaultRowHeight="18.75"/>
  <cols>
    <col min="1" max="1" width="1.75" customWidth="1"/>
    <col min="2" max="2" width="25.125" customWidth="1"/>
    <col min="3" max="3" width="1.875" customWidth="1"/>
    <col min="4" max="4" width="2.375" customWidth="1"/>
    <col min="5" max="6" width="9" customWidth="1"/>
    <col min="7" max="7" width="4.25" customWidth="1"/>
    <col min="8" max="8" width="4.5" customWidth="1"/>
    <col min="9" max="9" width="4.375" style="1" customWidth="1"/>
    <col min="10" max="10" width="9" style="9" customWidth="1"/>
    <col min="11" max="11" width="4.875" style="11" customWidth="1"/>
    <col min="12" max="12" width="10.125" style="9" customWidth="1"/>
    <col min="13" max="13" width="2.375" customWidth="1"/>
  </cols>
  <sheetData>
    <row r="2" spans="1:13" ht="33">
      <c r="B2" s="31" t="s">
        <v>40</v>
      </c>
      <c r="C2" s="6"/>
    </row>
    <row r="3" spans="1:13" ht="9" customHeight="1">
      <c r="B3" s="6"/>
      <c r="C3" s="6"/>
    </row>
    <row r="4" spans="1:13">
      <c r="B4" s="77" t="s">
        <v>45</v>
      </c>
      <c r="C4" s="77"/>
      <c r="D4" s="77"/>
      <c r="E4" s="77"/>
      <c r="F4" s="77"/>
      <c r="G4" s="77"/>
      <c r="H4" s="77"/>
    </row>
    <row r="5" spans="1:13" ht="12" customHeight="1">
      <c r="B5" s="78"/>
      <c r="C5" s="78"/>
      <c r="D5" s="78"/>
      <c r="E5" s="78"/>
      <c r="F5" s="78"/>
      <c r="G5" s="78"/>
      <c r="H5" s="78"/>
    </row>
    <row r="6" spans="1:13" ht="12" customHeight="1">
      <c r="A6" s="34"/>
      <c r="B6" s="35"/>
      <c r="C6" s="35"/>
      <c r="D6" s="35"/>
      <c r="E6" s="35"/>
      <c r="F6" s="35"/>
      <c r="G6" s="35"/>
      <c r="H6" s="35"/>
      <c r="I6" s="36"/>
      <c r="J6" s="37"/>
      <c r="K6" s="38"/>
      <c r="L6" s="37"/>
      <c r="M6" s="39"/>
    </row>
    <row r="7" spans="1:13" s="5" customFormat="1" ht="24">
      <c r="A7" s="40"/>
      <c r="B7" s="64" t="s">
        <v>9</v>
      </c>
      <c r="C7" s="64"/>
      <c r="D7" s="64"/>
      <c r="E7" s="41" t="s">
        <v>6</v>
      </c>
      <c r="F7" s="41"/>
      <c r="G7" s="42"/>
      <c r="H7" s="42"/>
      <c r="I7" s="43"/>
      <c r="J7" s="44"/>
      <c r="K7" s="45"/>
      <c r="L7" s="44"/>
      <c r="M7" s="46"/>
    </row>
    <row r="8" spans="1:13" s="5" customFormat="1" ht="18" customHeight="1">
      <c r="A8" s="40"/>
      <c r="B8" s="65" t="s">
        <v>7</v>
      </c>
      <c r="C8" s="65"/>
      <c r="D8" s="65"/>
      <c r="E8" s="65"/>
      <c r="F8" s="47"/>
      <c r="G8" s="42"/>
      <c r="H8" s="42"/>
      <c r="I8" s="43"/>
      <c r="J8" s="44"/>
      <c r="K8" s="45"/>
      <c r="L8" s="44"/>
      <c r="M8" s="46"/>
    </row>
    <row r="9" spans="1:13" ht="12" customHeight="1">
      <c r="A9" s="48"/>
      <c r="B9" s="49"/>
      <c r="C9" s="49"/>
      <c r="D9" s="49"/>
      <c r="E9" s="49"/>
      <c r="F9" s="49"/>
      <c r="G9" s="49"/>
      <c r="H9" s="49"/>
      <c r="I9" s="50"/>
      <c r="J9" s="51"/>
      <c r="K9" s="52"/>
      <c r="L9" s="51"/>
      <c r="M9" s="53"/>
    </row>
    <row r="10" spans="1:13">
      <c r="A10" s="4"/>
      <c r="B10" s="4"/>
      <c r="C10" s="4"/>
      <c r="E10" s="2"/>
      <c r="F10" s="2"/>
      <c r="G10" s="3"/>
      <c r="H10" s="3"/>
      <c r="I10" s="3"/>
      <c r="J10" s="10"/>
      <c r="K10" s="12"/>
      <c r="L10" s="10"/>
    </row>
    <row r="11" spans="1:13" ht="28.35" customHeight="1">
      <c r="A11" s="7"/>
      <c r="B11" s="7" t="s">
        <v>37</v>
      </c>
      <c r="C11" s="7"/>
      <c r="D11" s="8"/>
      <c r="E11" s="71" t="s">
        <v>1</v>
      </c>
      <c r="F11" s="72"/>
      <c r="G11" s="16" t="s">
        <v>5</v>
      </c>
      <c r="H11" s="68" t="s">
        <v>21</v>
      </c>
      <c r="I11" s="68"/>
      <c r="J11" s="13" t="s">
        <v>2</v>
      </c>
      <c r="K11" s="14" t="s">
        <v>3</v>
      </c>
      <c r="L11" s="15" t="s">
        <v>4</v>
      </c>
    </row>
    <row r="12" spans="1:13" ht="28.35" customHeight="1">
      <c r="A12" s="7"/>
      <c r="B12" s="32">
        <f>K30</f>
        <v>186600</v>
      </c>
      <c r="C12" s="7"/>
      <c r="D12" s="8"/>
      <c r="E12" s="73" t="s">
        <v>17</v>
      </c>
      <c r="F12" s="74"/>
      <c r="G12" s="54"/>
      <c r="H12" s="55">
        <v>10</v>
      </c>
      <c r="I12" s="56" t="s">
        <v>20</v>
      </c>
      <c r="J12" s="57">
        <v>10000</v>
      </c>
      <c r="K12" s="58">
        <v>0.1</v>
      </c>
      <c r="L12" s="59">
        <f>IF(ISBLANK(J12), "", J12*H12)</f>
        <v>100000</v>
      </c>
    </row>
    <row r="13" spans="1:13" ht="28.35" customHeight="1">
      <c r="A13" s="7"/>
      <c r="B13" s="7" t="s">
        <v>33</v>
      </c>
      <c r="C13" s="7"/>
      <c r="D13" s="8"/>
      <c r="E13" s="75" t="s">
        <v>18</v>
      </c>
      <c r="F13" s="76"/>
      <c r="G13" s="28"/>
      <c r="H13" s="17">
        <v>1</v>
      </c>
      <c r="I13" s="18" t="s">
        <v>22</v>
      </c>
      <c r="J13" s="19">
        <v>50000</v>
      </c>
      <c r="K13" s="20">
        <v>0.1</v>
      </c>
      <c r="L13" s="21">
        <f t="shared" ref="L13:L27" si="0">IF(ISBLANK(J13), "", J13*H13)</f>
        <v>50000</v>
      </c>
    </row>
    <row r="14" spans="1:13" ht="28.35" customHeight="1">
      <c r="A14" s="7"/>
      <c r="B14" s="7" t="s">
        <v>48</v>
      </c>
      <c r="C14" s="7"/>
      <c r="D14" s="8"/>
      <c r="E14" s="66" t="s">
        <v>19</v>
      </c>
      <c r="F14" s="67"/>
      <c r="G14" s="54" t="s">
        <v>29</v>
      </c>
      <c r="H14" s="60">
        <v>2</v>
      </c>
      <c r="I14" s="61"/>
      <c r="J14" s="57">
        <v>10000</v>
      </c>
      <c r="K14" s="58">
        <v>0.08</v>
      </c>
      <c r="L14" s="59">
        <f t="shared" si="0"/>
        <v>20000</v>
      </c>
    </row>
    <row r="15" spans="1:13" ht="28.35" customHeight="1">
      <c r="A15" s="7"/>
      <c r="B15" s="7" t="s">
        <v>49</v>
      </c>
      <c r="C15" s="7"/>
      <c r="D15" s="8"/>
      <c r="E15" s="75"/>
      <c r="F15" s="76"/>
      <c r="G15" s="28"/>
      <c r="H15" s="17"/>
      <c r="I15" s="18"/>
      <c r="J15" s="19"/>
      <c r="K15" s="20"/>
      <c r="L15" s="21" t="str">
        <f t="shared" si="0"/>
        <v/>
      </c>
    </row>
    <row r="16" spans="1:13" ht="28.35" customHeight="1">
      <c r="A16" s="7"/>
      <c r="B16" s="7"/>
      <c r="C16" s="7"/>
      <c r="D16" s="8"/>
      <c r="E16" s="66"/>
      <c r="F16" s="67"/>
      <c r="G16" s="54"/>
      <c r="H16" s="60"/>
      <c r="I16" s="61"/>
      <c r="J16" s="57"/>
      <c r="K16" s="58"/>
      <c r="L16" s="59" t="str">
        <f t="shared" si="0"/>
        <v/>
      </c>
    </row>
    <row r="17" spans="1:12" ht="28.35" customHeight="1">
      <c r="A17" s="7"/>
      <c r="B17" s="7"/>
      <c r="C17" s="7"/>
      <c r="D17" s="8"/>
      <c r="E17" s="75"/>
      <c r="F17" s="76"/>
      <c r="G17" s="28"/>
      <c r="H17" s="17"/>
      <c r="I17" s="18"/>
      <c r="J17" s="19"/>
      <c r="K17" s="20"/>
      <c r="L17" s="21" t="str">
        <f t="shared" si="0"/>
        <v/>
      </c>
    </row>
    <row r="18" spans="1:12" ht="28.35" customHeight="1">
      <c r="A18" s="7"/>
      <c r="B18" s="30" t="s">
        <v>10</v>
      </c>
      <c r="C18" s="7"/>
      <c r="D18" s="8"/>
      <c r="E18" s="66"/>
      <c r="F18" s="67"/>
      <c r="G18" s="54"/>
      <c r="H18" s="60"/>
      <c r="I18" s="61"/>
      <c r="J18" s="57"/>
      <c r="K18" s="58"/>
      <c r="L18" s="59" t="str">
        <f t="shared" si="0"/>
        <v/>
      </c>
    </row>
    <row r="19" spans="1:12" ht="28.35" customHeight="1">
      <c r="A19" s="7"/>
      <c r="B19" s="7" t="s">
        <v>8</v>
      </c>
      <c r="C19" s="7"/>
      <c r="D19" s="8"/>
      <c r="E19" s="75"/>
      <c r="F19" s="76"/>
      <c r="G19" s="28"/>
      <c r="H19" s="17"/>
      <c r="I19" s="18"/>
      <c r="J19" s="19"/>
      <c r="K19" s="20"/>
      <c r="L19" s="21" t="str">
        <f t="shared" si="0"/>
        <v/>
      </c>
    </row>
    <row r="20" spans="1:12" ht="28.35" customHeight="1">
      <c r="A20" s="7"/>
      <c r="B20" s="7" t="s">
        <v>15</v>
      </c>
      <c r="C20" s="7"/>
      <c r="D20" s="8"/>
      <c r="E20" s="66"/>
      <c r="F20" s="67"/>
      <c r="G20" s="54"/>
      <c r="H20" s="60"/>
      <c r="I20" s="61"/>
      <c r="J20" s="57"/>
      <c r="K20" s="58"/>
      <c r="L20" s="59" t="str">
        <f t="shared" si="0"/>
        <v/>
      </c>
    </row>
    <row r="21" spans="1:12" ht="28.35" customHeight="1">
      <c r="A21" s="7"/>
      <c r="B21" s="7" t="s">
        <v>16</v>
      </c>
      <c r="C21" s="7"/>
      <c r="D21" s="8"/>
      <c r="E21" s="75"/>
      <c r="F21" s="76"/>
      <c r="G21" s="28"/>
      <c r="H21" s="17"/>
      <c r="I21" s="18"/>
      <c r="J21" s="19"/>
      <c r="K21" s="20"/>
      <c r="L21" s="21" t="str">
        <f t="shared" si="0"/>
        <v/>
      </c>
    </row>
    <row r="22" spans="1:12" ht="28.35" customHeight="1">
      <c r="A22" s="7"/>
      <c r="B22" s="7" t="s">
        <v>14</v>
      </c>
      <c r="C22" s="7"/>
      <c r="D22" s="8"/>
      <c r="E22" s="66"/>
      <c r="F22" s="67"/>
      <c r="G22" s="54"/>
      <c r="H22" s="60"/>
      <c r="I22" s="61"/>
      <c r="J22" s="57"/>
      <c r="K22" s="58"/>
      <c r="L22" s="59" t="str">
        <f t="shared" si="0"/>
        <v/>
      </c>
    </row>
    <row r="23" spans="1:12" ht="28.35" customHeight="1">
      <c r="A23" s="7"/>
      <c r="B23" s="7" t="s">
        <v>11</v>
      </c>
      <c r="C23" s="7"/>
      <c r="D23" s="8"/>
      <c r="E23" s="75"/>
      <c r="F23" s="76"/>
      <c r="G23" s="28"/>
      <c r="H23" s="17"/>
      <c r="I23" s="18"/>
      <c r="J23" s="19"/>
      <c r="K23" s="20"/>
      <c r="L23" s="21" t="str">
        <f t="shared" si="0"/>
        <v/>
      </c>
    </row>
    <row r="24" spans="1:12" ht="28.35" customHeight="1">
      <c r="A24" s="7"/>
      <c r="B24" s="7" t="s">
        <v>13</v>
      </c>
      <c r="C24" s="7"/>
      <c r="D24" s="8"/>
      <c r="E24" s="66"/>
      <c r="F24" s="67"/>
      <c r="G24" s="54"/>
      <c r="H24" s="60"/>
      <c r="I24" s="61"/>
      <c r="J24" s="57"/>
      <c r="K24" s="58"/>
      <c r="L24" s="59" t="str">
        <f t="shared" si="0"/>
        <v/>
      </c>
    </row>
    <row r="25" spans="1:12" ht="28.35" customHeight="1">
      <c r="A25" s="7"/>
      <c r="B25" s="7" t="s">
        <v>12</v>
      </c>
      <c r="C25" s="7"/>
      <c r="D25" s="8"/>
      <c r="E25" s="75"/>
      <c r="F25" s="76"/>
      <c r="G25" s="28"/>
      <c r="H25" s="17"/>
      <c r="I25" s="18"/>
      <c r="J25" s="19"/>
      <c r="K25" s="20"/>
      <c r="L25" s="21" t="str">
        <f t="shared" si="0"/>
        <v/>
      </c>
    </row>
    <row r="26" spans="1:12" ht="28.35" customHeight="1">
      <c r="A26" s="7"/>
      <c r="B26" s="7"/>
      <c r="C26" s="7"/>
      <c r="D26" s="8"/>
      <c r="E26" s="66"/>
      <c r="F26" s="67"/>
      <c r="G26" s="54"/>
      <c r="H26" s="60"/>
      <c r="I26" s="61"/>
      <c r="J26" s="57"/>
      <c r="K26" s="58"/>
      <c r="L26" s="59" t="str">
        <f t="shared" si="0"/>
        <v/>
      </c>
    </row>
    <row r="27" spans="1:12" ht="28.35" customHeight="1">
      <c r="A27" s="7"/>
      <c r="B27" s="33" t="s">
        <v>30</v>
      </c>
      <c r="C27" s="7"/>
      <c r="D27" s="8"/>
      <c r="E27" s="81"/>
      <c r="F27" s="82"/>
      <c r="G27" s="29"/>
      <c r="H27" s="22"/>
      <c r="I27" s="23"/>
      <c r="J27" s="24"/>
      <c r="K27" s="25"/>
      <c r="L27" s="26" t="str">
        <f t="shared" si="0"/>
        <v/>
      </c>
    </row>
    <row r="28" spans="1:12" ht="28.35" customHeight="1">
      <c r="A28" s="7"/>
      <c r="B28" s="7" t="s">
        <v>31</v>
      </c>
      <c r="C28" s="7"/>
      <c r="D28" s="8"/>
      <c r="E28" s="27" t="s">
        <v>28</v>
      </c>
      <c r="F28" s="80" t="s">
        <v>24</v>
      </c>
      <c r="G28" s="80"/>
      <c r="H28" s="8"/>
      <c r="I28" s="3"/>
      <c r="J28" s="62" t="s">
        <v>23</v>
      </c>
      <c r="K28" s="69">
        <f>SUM(L12:L27)</f>
        <v>170000</v>
      </c>
      <c r="L28" s="70"/>
    </row>
    <row r="29" spans="1:12" ht="28.35" customHeight="1">
      <c r="A29" s="7"/>
      <c r="B29" s="7"/>
      <c r="C29" s="7"/>
      <c r="D29" s="8"/>
      <c r="E29" s="63" t="s">
        <v>27</v>
      </c>
      <c r="F29" s="79">
        <f>SUMIF(K12:K27, "10%", L12:L27)*10%</f>
        <v>15000</v>
      </c>
      <c r="G29" s="79"/>
      <c r="H29" s="8"/>
      <c r="I29" s="3"/>
      <c r="J29" s="62" t="s">
        <v>24</v>
      </c>
      <c r="K29" s="69">
        <f>F29+F30</f>
        <v>16600</v>
      </c>
      <c r="L29" s="70"/>
    </row>
    <row r="30" spans="1:12" ht="28.35" customHeight="1">
      <c r="A30" s="7"/>
      <c r="B30" s="7"/>
      <c r="C30" s="7"/>
      <c r="D30" s="8"/>
      <c r="E30" s="63" t="s">
        <v>26</v>
      </c>
      <c r="F30" s="79">
        <f>SUMIF(K12:K27, "8%", L12:L27)*8%</f>
        <v>1600</v>
      </c>
      <c r="G30" s="79"/>
      <c r="H30" s="8"/>
      <c r="I30" s="3"/>
      <c r="J30" s="62" t="s">
        <v>25</v>
      </c>
      <c r="K30" s="69">
        <f>K28+K29</f>
        <v>186600</v>
      </c>
      <c r="L30" s="70"/>
    </row>
    <row r="31" spans="1:12" ht="28.35" customHeight="1"/>
    <row r="32" spans="1:12" ht="28.3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</sheetData>
  <mergeCells count="28">
    <mergeCell ref="B4:H4"/>
    <mergeCell ref="B5:H5"/>
    <mergeCell ref="B7:D7"/>
    <mergeCell ref="B8:E8"/>
    <mergeCell ref="E11:F11"/>
    <mergeCell ref="H11:I11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F29:G29"/>
    <mergeCell ref="K29:L29"/>
    <mergeCell ref="F30:G30"/>
    <mergeCell ref="K30:L30"/>
    <mergeCell ref="E24:F24"/>
    <mergeCell ref="E25:F25"/>
    <mergeCell ref="E26:F26"/>
    <mergeCell ref="E27:F27"/>
    <mergeCell ref="F28:G28"/>
    <mergeCell ref="K28:L28"/>
  </mergeCells>
  <phoneticPr fontId="3"/>
  <pageMargins left="0.23622047244094491" right="0.23622047244094491" top="0.74803149606299213" bottom="0.39370078740157483" header="0.31496062992125984" footer="0.31496062992125984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4FB52-3B25-4C1F-B0B9-E8A9474FDE62}">
  <dimension ref="A2:M38"/>
  <sheetViews>
    <sheetView view="pageLayout" zoomScale="70" zoomScaleNormal="100" zoomScalePageLayoutView="70" workbookViewId="0"/>
  </sheetViews>
  <sheetFormatPr defaultRowHeight="18.75"/>
  <cols>
    <col min="1" max="1" width="1.75" customWidth="1"/>
    <col min="2" max="2" width="25.125" customWidth="1"/>
    <col min="3" max="3" width="1.875" customWidth="1"/>
    <col min="4" max="4" width="2.375" customWidth="1"/>
    <col min="5" max="6" width="9" customWidth="1"/>
    <col min="7" max="7" width="4.25" customWidth="1"/>
    <col min="8" max="8" width="4.5" customWidth="1"/>
    <col min="9" max="9" width="4.375" style="1" customWidth="1"/>
    <col min="10" max="10" width="9" style="9" customWidth="1"/>
    <col min="11" max="11" width="4.875" style="11" customWidth="1"/>
    <col min="12" max="12" width="10.125" style="9" customWidth="1"/>
    <col min="13" max="13" width="2.375" customWidth="1"/>
  </cols>
  <sheetData>
    <row r="2" spans="1:13" ht="33">
      <c r="B2" s="31" t="s">
        <v>41</v>
      </c>
      <c r="C2" s="6"/>
    </row>
    <row r="3" spans="1:13" ht="9" customHeight="1">
      <c r="B3" s="6"/>
      <c r="C3" s="6"/>
    </row>
    <row r="4" spans="1:13">
      <c r="B4" s="77" t="s">
        <v>46</v>
      </c>
      <c r="C4" s="77"/>
      <c r="D4" s="77"/>
      <c r="E4" s="77"/>
      <c r="F4" s="77"/>
      <c r="G4" s="77"/>
      <c r="H4" s="77"/>
    </row>
    <row r="5" spans="1:13" ht="12" customHeight="1">
      <c r="B5" s="78"/>
      <c r="C5" s="78"/>
      <c r="D5" s="78"/>
      <c r="E5" s="78"/>
      <c r="F5" s="78"/>
      <c r="G5" s="78"/>
      <c r="H5" s="78"/>
    </row>
    <row r="6" spans="1:13" ht="12" customHeight="1">
      <c r="A6" s="34"/>
      <c r="B6" s="35"/>
      <c r="C6" s="35"/>
      <c r="D6" s="35"/>
      <c r="E6" s="35"/>
      <c r="F6" s="35"/>
      <c r="G6" s="35"/>
      <c r="H6" s="35"/>
      <c r="I6" s="36"/>
      <c r="J6" s="37"/>
      <c r="K6" s="38"/>
      <c r="L6" s="37"/>
      <c r="M6" s="39"/>
    </row>
    <row r="7" spans="1:13" s="5" customFormat="1" ht="24">
      <c r="A7" s="40"/>
      <c r="B7" s="64" t="s">
        <v>9</v>
      </c>
      <c r="C7" s="64"/>
      <c r="D7" s="64"/>
      <c r="E7" s="41" t="s">
        <v>6</v>
      </c>
      <c r="F7" s="41"/>
      <c r="G7" s="42"/>
      <c r="H7" s="42"/>
      <c r="I7" s="43"/>
      <c r="J7" s="44"/>
      <c r="K7" s="45"/>
      <c r="L7" s="44"/>
      <c r="M7" s="46"/>
    </row>
    <row r="8" spans="1:13" s="5" customFormat="1" ht="18" customHeight="1">
      <c r="A8" s="40"/>
      <c r="B8" s="65" t="s">
        <v>7</v>
      </c>
      <c r="C8" s="65"/>
      <c r="D8" s="65"/>
      <c r="E8" s="65"/>
      <c r="F8" s="47"/>
      <c r="G8" s="42"/>
      <c r="H8" s="42"/>
      <c r="I8" s="43"/>
      <c r="J8" s="44"/>
      <c r="K8" s="45"/>
      <c r="L8" s="44"/>
      <c r="M8" s="46"/>
    </row>
    <row r="9" spans="1:13" ht="12" customHeight="1">
      <c r="A9" s="48"/>
      <c r="B9" s="49"/>
      <c r="C9" s="49"/>
      <c r="D9" s="49"/>
      <c r="E9" s="49"/>
      <c r="F9" s="49"/>
      <c r="G9" s="49"/>
      <c r="H9" s="49"/>
      <c r="I9" s="50"/>
      <c r="J9" s="51"/>
      <c r="K9" s="52"/>
      <c r="L9" s="51"/>
      <c r="M9" s="53"/>
    </row>
    <row r="10" spans="1:13">
      <c r="A10" s="4"/>
      <c r="B10" s="4"/>
      <c r="C10" s="4"/>
      <c r="E10" s="2"/>
      <c r="F10" s="2"/>
      <c r="G10" s="3"/>
      <c r="H10" s="3"/>
      <c r="I10" s="3"/>
      <c r="J10" s="10"/>
      <c r="K10" s="12"/>
      <c r="L10" s="10"/>
    </row>
    <row r="11" spans="1:13" ht="28.35" customHeight="1">
      <c r="A11" s="7"/>
      <c r="B11" s="7" t="s">
        <v>37</v>
      </c>
      <c r="C11" s="7"/>
      <c r="D11" s="8"/>
      <c r="E11" s="71" t="s">
        <v>1</v>
      </c>
      <c r="F11" s="72"/>
      <c r="G11" s="16" t="s">
        <v>5</v>
      </c>
      <c r="H11" s="68" t="s">
        <v>21</v>
      </c>
      <c r="I11" s="68"/>
      <c r="J11" s="13" t="s">
        <v>2</v>
      </c>
      <c r="K11" s="14" t="s">
        <v>3</v>
      </c>
      <c r="L11" s="15" t="s">
        <v>4</v>
      </c>
    </row>
    <row r="12" spans="1:13" ht="28.35" customHeight="1">
      <c r="A12" s="7"/>
      <c r="B12" s="32">
        <f>K30</f>
        <v>186600</v>
      </c>
      <c r="C12" s="7"/>
      <c r="D12" s="8"/>
      <c r="E12" s="73" t="s">
        <v>17</v>
      </c>
      <c r="F12" s="74"/>
      <c r="G12" s="54"/>
      <c r="H12" s="55">
        <v>10</v>
      </c>
      <c r="I12" s="56" t="s">
        <v>20</v>
      </c>
      <c r="J12" s="57">
        <v>10000</v>
      </c>
      <c r="K12" s="58">
        <v>0.1</v>
      </c>
      <c r="L12" s="59">
        <f>IF(ISBLANK(J12), "", J12*H12)</f>
        <v>100000</v>
      </c>
    </row>
    <row r="13" spans="1:13" ht="28.35" customHeight="1">
      <c r="A13" s="7"/>
      <c r="B13" s="7" t="s">
        <v>33</v>
      </c>
      <c r="C13" s="7"/>
      <c r="D13" s="8"/>
      <c r="E13" s="75" t="s">
        <v>18</v>
      </c>
      <c r="F13" s="76"/>
      <c r="G13" s="28"/>
      <c r="H13" s="17">
        <v>1</v>
      </c>
      <c r="I13" s="18" t="s">
        <v>22</v>
      </c>
      <c r="J13" s="19">
        <v>50000</v>
      </c>
      <c r="K13" s="20">
        <v>0.1</v>
      </c>
      <c r="L13" s="21">
        <f t="shared" ref="L13:L27" si="0">IF(ISBLANK(J13), "", J13*H13)</f>
        <v>50000</v>
      </c>
    </row>
    <row r="14" spans="1:13" ht="28.35" customHeight="1">
      <c r="A14" s="7"/>
      <c r="B14" s="7"/>
      <c r="C14" s="7"/>
      <c r="D14" s="8"/>
      <c r="E14" s="66" t="s">
        <v>19</v>
      </c>
      <c r="F14" s="67"/>
      <c r="G14" s="54" t="s">
        <v>29</v>
      </c>
      <c r="H14" s="60">
        <v>2</v>
      </c>
      <c r="I14" s="61"/>
      <c r="J14" s="57">
        <v>10000</v>
      </c>
      <c r="K14" s="58">
        <v>0.08</v>
      </c>
      <c r="L14" s="59">
        <f t="shared" si="0"/>
        <v>20000</v>
      </c>
    </row>
    <row r="15" spans="1:13" ht="28.35" customHeight="1">
      <c r="A15" s="7"/>
      <c r="B15" s="7"/>
      <c r="C15" s="7"/>
      <c r="D15" s="8"/>
      <c r="E15" s="75"/>
      <c r="F15" s="76"/>
      <c r="G15" s="28"/>
      <c r="H15" s="17"/>
      <c r="I15" s="18"/>
      <c r="J15" s="19"/>
      <c r="K15" s="20"/>
      <c r="L15" s="21" t="str">
        <f t="shared" si="0"/>
        <v/>
      </c>
    </row>
    <row r="16" spans="1:13" ht="28.35" customHeight="1">
      <c r="A16" s="7"/>
      <c r="B16" s="7"/>
      <c r="C16" s="7"/>
      <c r="D16" s="8"/>
      <c r="E16" s="66"/>
      <c r="F16" s="67"/>
      <c r="G16" s="54"/>
      <c r="H16" s="60"/>
      <c r="I16" s="61"/>
      <c r="J16" s="57"/>
      <c r="K16" s="58"/>
      <c r="L16" s="59" t="str">
        <f t="shared" si="0"/>
        <v/>
      </c>
    </row>
    <row r="17" spans="1:12" ht="28.35" customHeight="1">
      <c r="A17" s="7"/>
      <c r="B17" s="7"/>
      <c r="C17" s="7"/>
      <c r="D17" s="8"/>
      <c r="E17" s="75"/>
      <c r="F17" s="76"/>
      <c r="G17" s="28"/>
      <c r="H17" s="17"/>
      <c r="I17" s="18"/>
      <c r="J17" s="19"/>
      <c r="K17" s="20"/>
      <c r="L17" s="21" t="str">
        <f t="shared" si="0"/>
        <v/>
      </c>
    </row>
    <row r="18" spans="1:12" ht="28.35" customHeight="1">
      <c r="A18" s="7"/>
      <c r="B18" s="30" t="s">
        <v>10</v>
      </c>
      <c r="C18" s="7"/>
      <c r="D18" s="8"/>
      <c r="E18" s="66"/>
      <c r="F18" s="67"/>
      <c r="G18" s="54"/>
      <c r="H18" s="60"/>
      <c r="I18" s="61"/>
      <c r="J18" s="57"/>
      <c r="K18" s="58"/>
      <c r="L18" s="59" t="str">
        <f t="shared" si="0"/>
        <v/>
      </c>
    </row>
    <row r="19" spans="1:12" ht="28.35" customHeight="1">
      <c r="A19" s="7"/>
      <c r="B19" s="7" t="s">
        <v>8</v>
      </c>
      <c r="C19" s="7"/>
      <c r="D19" s="8"/>
      <c r="E19" s="75"/>
      <c r="F19" s="76"/>
      <c r="G19" s="28"/>
      <c r="H19" s="17"/>
      <c r="I19" s="18"/>
      <c r="J19" s="19"/>
      <c r="K19" s="20"/>
      <c r="L19" s="21" t="str">
        <f t="shared" si="0"/>
        <v/>
      </c>
    </row>
    <row r="20" spans="1:12" ht="28.35" customHeight="1">
      <c r="A20" s="7"/>
      <c r="B20" s="7" t="s">
        <v>15</v>
      </c>
      <c r="C20" s="7"/>
      <c r="D20" s="8"/>
      <c r="E20" s="66"/>
      <c r="F20" s="67"/>
      <c r="G20" s="54"/>
      <c r="H20" s="60"/>
      <c r="I20" s="61"/>
      <c r="J20" s="57"/>
      <c r="K20" s="58"/>
      <c r="L20" s="59" t="str">
        <f t="shared" si="0"/>
        <v/>
      </c>
    </row>
    <row r="21" spans="1:12" ht="28.35" customHeight="1">
      <c r="A21" s="7"/>
      <c r="B21" s="7" t="s">
        <v>16</v>
      </c>
      <c r="C21" s="7"/>
      <c r="D21" s="8"/>
      <c r="E21" s="75"/>
      <c r="F21" s="76"/>
      <c r="G21" s="28"/>
      <c r="H21" s="17"/>
      <c r="I21" s="18"/>
      <c r="J21" s="19"/>
      <c r="K21" s="20"/>
      <c r="L21" s="21" t="str">
        <f t="shared" si="0"/>
        <v/>
      </c>
    </row>
    <row r="22" spans="1:12" ht="28.35" customHeight="1">
      <c r="A22" s="7"/>
      <c r="B22" s="7" t="s">
        <v>14</v>
      </c>
      <c r="C22" s="7"/>
      <c r="D22" s="8"/>
      <c r="E22" s="66"/>
      <c r="F22" s="67"/>
      <c r="G22" s="54"/>
      <c r="H22" s="60"/>
      <c r="I22" s="61"/>
      <c r="J22" s="57"/>
      <c r="K22" s="58"/>
      <c r="L22" s="59" t="str">
        <f t="shared" si="0"/>
        <v/>
      </c>
    </row>
    <row r="23" spans="1:12" ht="28.35" customHeight="1">
      <c r="A23" s="7"/>
      <c r="B23" s="7" t="s">
        <v>11</v>
      </c>
      <c r="C23" s="7"/>
      <c r="D23" s="8"/>
      <c r="E23" s="75"/>
      <c r="F23" s="76"/>
      <c r="G23" s="28"/>
      <c r="H23" s="17"/>
      <c r="I23" s="18"/>
      <c r="J23" s="19"/>
      <c r="K23" s="20"/>
      <c r="L23" s="21" t="str">
        <f t="shared" si="0"/>
        <v/>
      </c>
    </row>
    <row r="24" spans="1:12" ht="28.35" customHeight="1">
      <c r="A24" s="7"/>
      <c r="B24" s="7" t="s">
        <v>13</v>
      </c>
      <c r="C24" s="7"/>
      <c r="D24" s="8"/>
      <c r="E24" s="66"/>
      <c r="F24" s="67"/>
      <c r="G24" s="54"/>
      <c r="H24" s="60"/>
      <c r="I24" s="61"/>
      <c r="J24" s="57"/>
      <c r="K24" s="58"/>
      <c r="L24" s="59" t="str">
        <f t="shared" si="0"/>
        <v/>
      </c>
    </row>
    <row r="25" spans="1:12" ht="28.35" customHeight="1">
      <c r="A25" s="7"/>
      <c r="B25" s="7" t="s">
        <v>12</v>
      </c>
      <c r="C25" s="7"/>
      <c r="D25" s="8"/>
      <c r="E25" s="75"/>
      <c r="F25" s="76"/>
      <c r="G25" s="28"/>
      <c r="H25" s="17"/>
      <c r="I25" s="18"/>
      <c r="J25" s="19"/>
      <c r="K25" s="20"/>
      <c r="L25" s="21" t="str">
        <f t="shared" si="0"/>
        <v/>
      </c>
    </row>
    <row r="26" spans="1:12" ht="28.35" customHeight="1">
      <c r="A26" s="7"/>
      <c r="B26" s="7"/>
      <c r="C26" s="7"/>
      <c r="D26" s="8"/>
      <c r="E26" s="66"/>
      <c r="F26" s="67"/>
      <c r="G26" s="54"/>
      <c r="H26" s="60"/>
      <c r="I26" s="61"/>
      <c r="J26" s="57"/>
      <c r="K26" s="58"/>
      <c r="L26" s="59" t="str">
        <f t="shared" si="0"/>
        <v/>
      </c>
    </row>
    <row r="27" spans="1:12" ht="28.35" customHeight="1">
      <c r="A27" s="7"/>
      <c r="B27" s="33" t="s">
        <v>30</v>
      </c>
      <c r="C27" s="7"/>
      <c r="D27" s="8"/>
      <c r="E27" s="81"/>
      <c r="F27" s="82"/>
      <c r="G27" s="29"/>
      <c r="H27" s="22"/>
      <c r="I27" s="23"/>
      <c r="J27" s="24"/>
      <c r="K27" s="25"/>
      <c r="L27" s="26" t="str">
        <f t="shared" si="0"/>
        <v/>
      </c>
    </row>
    <row r="28" spans="1:12" ht="28.35" customHeight="1">
      <c r="A28" s="7"/>
      <c r="B28" s="7" t="s">
        <v>31</v>
      </c>
      <c r="C28" s="7"/>
      <c r="D28" s="8"/>
      <c r="E28" s="27" t="s">
        <v>28</v>
      </c>
      <c r="F28" s="80" t="s">
        <v>24</v>
      </c>
      <c r="G28" s="80"/>
      <c r="H28" s="8"/>
      <c r="I28" s="3"/>
      <c r="J28" s="62" t="s">
        <v>23</v>
      </c>
      <c r="K28" s="69">
        <f>SUM(L12:L27)</f>
        <v>170000</v>
      </c>
      <c r="L28" s="70"/>
    </row>
    <row r="29" spans="1:12" ht="28.35" customHeight="1">
      <c r="A29" s="7"/>
      <c r="B29" s="7"/>
      <c r="C29" s="7"/>
      <c r="D29" s="8"/>
      <c r="E29" s="63" t="s">
        <v>27</v>
      </c>
      <c r="F29" s="79">
        <f>SUMIF(K12:K27, "10%", L12:L27)*10%</f>
        <v>15000</v>
      </c>
      <c r="G29" s="79"/>
      <c r="H29" s="8"/>
      <c r="I29" s="3"/>
      <c r="J29" s="62" t="s">
        <v>24</v>
      </c>
      <c r="K29" s="69">
        <f>F29+F30</f>
        <v>16600</v>
      </c>
      <c r="L29" s="70"/>
    </row>
    <row r="30" spans="1:12" ht="28.35" customHeight="1">
      <c r="A30" s="7"/>
      <c r="B30" s="7"/>
      <c r="C30" s="7"/>
      <c r="D30" s="8"/>
      <c r="E30" s="63" t="s">
        <v>26</v>
      </c>
      <c r="F30" s="79">
        <f>SUMIF(K12:K27, "8%", L12:L27)*8%</f>
        <v>1600</v>
      </c>
      <c r="G30" s="79"/>
      <c r="H30" s="8"/>
      <c r="I30" s="3"/>
      <c r="J30" s="62" t="s">
        <v>25</v>
      </c>
      <c r="K30" s="69">
        <f>K28+K29</f>
        <v>186600</v>
      </c>
      <c r="L30" s="70"/>
    </row>
    <row r="31" spans="1:12" ht="28.35" customHeight="1"/>
    <row r="32" spans="1:12" ht="28.3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</sheetData>
  <mergeCells count="28">
    <mergeCell ref="B4:H4"/>
    <mergeCell ref="B5:H5"/>
    <mergeCell ref="B7:D7"/>
    <mergeCell ref="B8:E8"/>
    <mergeCell ref="E11:F11"/>
    <mergeCell ref="H11:I11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F29:G29"/>
    <mergeCell ref="K29:L29"/>
    <mergeCell ref="F30:G30"/>
    <mergeCell ref="K30:L30"/>
    <mergeCell ref="E24:F24"/>
    <mergeCell ref="E25:F25"/>
    <mergeCell ref="E26:F26"/>
    <mergeCell ref="E27:F27"/>
    <mergeCell ref="F28:G28"/>
    <mergeCell ref="K28:L28"/>
  </mergeCells>
  <phoneticPr fontId="3"/>
  <pageMargins left="0.23622047244094491" right="0.23622047244094491" top="0.74803149606299213" bottom="0.39370078740157483" header="0.31496062992125984" footer="0.31496062992125984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D29FB-4429-4314-958B-E55D670CE682}">
  <dimension ref="A2:M38"/>
  <sheetViews>
    <sheetView view="pageLayout" zoomScale="70" zoomScaleNormal="100" zoomScalePageLayoutView="70" workbookViewId="0"/>
  </sheetViews>
  <sheetFormatPr defaultRowHeight="18.75"/>
  <cols>
    <col min="1" max="1" width="1.75" customWidth="1"/>
    <col min="2" max="2" width="25.125" customWidth="1"/>
    <col min="3" max="3" width="1.875" customWidth="1"/>
    <col min="4" max="4" width="2.375" customWidth="1"/>
    <col min="5" max="6" width="9" customWidth="1"/>
    <col min="7" max="7" width="4.25" customWidth="1"/>
    <col min="8" max="8" width="4.5" customWidth="1"/>
    <col min="9" max="9" width="4.375" style="1" customWidth="1"/>
    <col min="10" max="10" width="9" style="9" customWidth="1"/>
    <col min="11" max="11" width="4.875" style="11" customWidth="1"/>
    <col min="12" max="12" width="10.125" style="9" customWidth="1"/>
    <col min="13" max="13" width="2.375" customWidth="1"/>
  </cols>
  <sheetData>
    <row r="2" spans="1:13" ht="33">
      <c r="B2" s="31" t="s">
        <v>42</v>
      </c>
      <c r="C2" s="6"/>
    </row>
    <row r="3" spans="1:13" ht="9" customHeight="1">
      <c r="B3" s="6"/>
      <c r="C3" s="6"/>
    </row>
    <row r="4" spans="1:13">
      <c r="B4" s="83" t="s">
        <v>47</v>
      </c>
      <c r="C4" s="83"/>
      <c r="D4" s="83"/>
      <c r="E4" s="83"/>
      <c r="F4" s="83"/>
      <c r="G4" s="83"/>
      <c r="H4" s="83"/>
      <c r="I4" s="83"/>
      <c r="J4" s="83"/>
    </row>
    <row r="5" spans="1:13" ht="12" customHeight="1">
      <c r="B5" s="78"/>
      <c r="C5" s="78"/>
      <c r="D5" s="78"/>
      <c r="E5" s="78"/>
      <c r="F5" s="78"/>
      <c r="G5" s="78"/>
      <c r="H5" s="78"/>
    </row>
    <row r="6" spans="1:13" ht="12" customHeight="1">
      <c r="A6" s="34"/>
      <c r="B6" s="35"/>
      <c r="C6" s="35"/>
      <c r="D6" s="35"/>
      <c r="E6" s="35"/>
      <c r="F6" s="35"/>
      <c r="G6" s="35"/>
      <c r="H6" s="35"/>
      <c r="I6" s="36"/>
      <c r="J6" s="37"/>
      <c r="K6" s="38"/>
      <c r="L6" s="37"/>
      <c r="M6" s="39"/>
    </row>
    <row r="7" spans="1:13" s="5" customFormat="1" ht="24">
      <c r="A7" s="40"/>
      <c r="B7" s="64" t="s">
        <v>9</v>
      </c>
      <c r="C7" s="64"/>
      <c r="D7" s="64"/>
      <c r="E7" s="41" t="s">
        <v>6</v>
      </c>
      <c r="F7" s="41"/>
      <c r="G7" s="42"/>
      <c r="H7" s="42"/>
      <c r="I7" s="43"/>
      <c r="J7" s="44"/>
      <c r="K7" s="45"/>
      <c r="L7" s="44"/>
      <c r="M7" s="46"/>
    </row>
    <row r="8" spans="1:13" s="5" customFormat="1" ht="18" customHeight="1">
      <c r="A8" s="40"/>
      <c r="B8" s="65" t="s">
        <v>7</v>
      </c>
      <c r="C8" s="65"/>
      <c r="D8" s="65"/>
      <c r="E8" s="65"/>
      <c r="F8" s="47"/>
      <c r="G8" s="42"/>
      <c r="H8" s="42"/>
      <c r="I8" s="43"/>
      <c r="J8" s="44"/>
      <c r="K8" s="45"/>
      <c r="L8" s="44"/>
      <c r="M8" s="46"/>
    </row>
    <row r="9" spans="1:13" ht="12" customHeight="1">
      <c r="A9" s="48"/>
      <c r="B9" s="49"/>
      <c r="C9" s="49"/>
      <c r="D9" s="49"/>
      <c r="E9" s="49"/>
      <c r="F9" s="49"/>
      <c r="G9" s="49"/>
      <c r="H9" s="49"/>
      <c r="I9" s="50"/>
      <c r="J9" s="51"/>
      <c r="K9" s="52"/>
      <c r="L9" s="51"/>
      <c r="M9" s="53"/>
    </row>
    <row r="10" spans="1:13">
      <c r="A10" s="4"/>
      <c r="B10" s="4"/>
      <c r="C10" s="4"/>
      <c r="E10" s="2"/>
      <c r="F10" s="2"/>
      <c r="G10" s="3"/>
      <c r="H10" s="3"/>
      <c r="I10" s="3"/>
      <c r="J10" s="10"/>
      <c r="K10" s="12"/>
      <c r="L10" s="10"/>
    </row>
    <row r="11" spans="1:13" ht="28.35" customHeight="1">
      <c r="A11" s="7"/>
      <c r="B11" s="7" t="s">
        <v>37</v>
      </c>
      <c r="C11" s="7"/>
      <c r="D11" s="8"/>
      <c r="E11" s="71" t="s">
        <v>1</v>
      </c>
      <c r="F11" s="72"/>
      <c r="G11" s="16" t="s">
        <v>5</v>
      </c>
      <c r="H11" s="68" t="s">
        <v>21</v>
      </c>
      <c r="I11" s="68"/>
      <c r="J11" s="13" t="s">
        <v>2</v>
      </c>
      <c r="K11" s="14" t="s">
        <v>3</v>
      </c>
      <c r="L11" s="15" t="s">
        <v>4</v>
      </c>
    </row>
    <row r="12" spans="1:13" ht="28.35" customHeight="1">
      <c r="A12" s="7"/>
      <c r="B12" s="32">
        <f>K30</f>
        <v>186600</v>
      </c>
      <c r="C12" s="7"/>
      <c r="D12" s="8"/>
      <c r="E12" s="73" t="s">
        <v>17</v>
      </c>
      <c r="F12" s="74"/>
      <c r="G12" s="54"/>
      <c r="H12" s="55">
        <v>10</v>
      </c>
      <c r="I12" s="56" t="s">
        <v>20</v>
      </c>
      <c r="J12" s="57">
        <v>10000</v>
      </c>
      <c r="K12" s="58">
        <v>0.1</v>
      </c>
      <c r="L12" s="59">
        <f>IF(ISBLANK(J12), "", J12*H12)</f>
        <v>100000</v>
      </c>
    </row>
    <row r="13" spans="1:13" ht="28.35" customHeight="1">
      <c r="A13" s="7"/>
      <c r="B13" s="7" t="s">
        <v>33</v>
      </c>
      <c r="C13" s="7"/>
      <c r="D13" s="8"/>
      <c r="E13" s="75" t="s">
        <v>18</v>
      </c>
      <c r="F13" s="76"/>
      <c r="G13" s="28"/>
      <c r="H13" s="17">
        <v>1</v>
      </c>
      <c r="I13" s="18" t="s">
        <v>22</v>
      </c>
      <c r="J13" s="19">
        <v>50000</v>
      </c>
      <c r="K13" s="20">
        <v>0.1</v>
      </c>
      <c r="L13" s="21">
        <f t="shared" ref="L13:L27" si="0">IF(ISBLANK(J13), "", J13*H13)</f>
        <v>50000</v>
      </c>
    </row>
    <row r="14" spans="1:13" ht="28.35" customHeight="1">
      <c r="A14" s="7"/>
      <c r="B14" s="7"/>
      <c r="C14" s="7"/>
      <c r="D14" s="8"/>
      <c r="E14" s="66" t="s">
        <v>19</v>
      </c>
      <c r="F14" s="67"/>
      <c r="G14" s="54" t="s">
        <v>29</v>
      </c>
      <c r="H14" s="60">
        <v>2</v>
      </c>
      <c r="I14" s="61"/>
      <c r="J14" s="57">
        <v>10000</v>
      </c>
      <c r="K14" s="58">
        <v>0.08</v>
      </c>
      <c r="L14" s="59">
        <f t="shared" si="0"/>
        <v>20000</v>
      </c>
    </row>
    <row r="15" spans="1:13" ht="28.35" customHeight="1">
      <c r="A15" s="7"/>
      <c r="B15" s="7"/>
      <c r="C15" s="7"/>
      <c r="D15" s="8"/>
      <c r="E15" s="75"/>
      <c r="F15" s="76"/>
      <c r="G15" s="28"/>
      <c r="H15" s="17"/>
      <c r="I15" s="18"/>
      <c r="J15" s="19"/>
      <c r="K15" s="20"/>
      <c r="L15" s="21" t="str">
        <f t="shared" si="0"/>
        <v/>
      </c>
    </row>
    <row r="16" spans="1:13" ht="28.35" customHeight="1">
      <c r="A16" s="7"/>
      <c r="B16" s="7"/>
      <c r="C16" s="7"/>
      <c r="D16" s="8"/>
      <c r="E16" s="66"/>
      <c r="F16" s="67"/>
      <c r="G16" s="54"/>
      <c r="H16" s="60"/>
      <c r="I16" s="61"/>
      <c r="J16" s="57"/>
      <c r="K16" s="58"/>
      <c r="L16" s="59" t="str">
        <f t="shared" si="0"/>
        <v/>
      </c>
    </row>
    <row r="17" spans="1:12" ht="28.35" customHeight="1">
      <c r="A17" s="7"/>
      <c r="B17" s="7"/>
      <c r="C17" s="7"/>
      <c r="D17" s="8"/>
      <c r="E17" s="75"/>
      <c r="F17" s="76"/>
      <c r="G17" s="28"/>
      <c r="H17" s="17"/>
      <c r="I17" s="18"/>
      <c r="J17" s="19"/>
      <c r="K17" s="20"/>
      <c r="L17" s="21" t="str">
        <f t="shared" si="0"/>
        <v/>
      </c>
    </row>
    <row r="18" spans="1:12" ht="28.35" customHeight="1">
      <c r="A18" s="7"/>
      <c r="B18" s="30" t="s">
        <v>10</v>
      </c>
      <c r="C18" s="7"/>
      <c r="D18" s="8"/>
      <c r="E18" s="66"/>
      <c r="F18" s="67"/>
      <c r="G18" s="54"/>
      <c r="H18" s="60"/>
      <c r="I18" s="61"/>
      <c r="J18" s="57"/>
      <c r="K18" s="58"/>
      <c r="L18" s="59" t="str">
        <f t="shared" si="0"/>
        <v/>
      </c>
    </row>
    <row r="19" spans="1:12" ht="28.35" customHeight="1">
      <c r="A19" s="7"/>
      <c r="B19" s="7" t="s">
        <v>8</v>
      </c>
      <c r="C19" s="7"/>
      <c r="D19" s="8"/>
      <c r="E19" s="75"/>
      <c r="F19" s="76"/>
      <c r="G19" s="28"/>
      <c r="H19" s="17"/>
      <c r="I19" s="18"/>
      <c r="J19" s="19"/>
      <c r="K19" s="20"/>
      <c r="L19" s="21" t="str">
        <f t="shared" si="0"/>
        <v/>
      </c>
    </row>
    <row r="20" spans="1:12" ht="28.35" customHeight="1">
      <c r="A20" s="7"/>
      <c r="B20" s="7" t="s">
        <v>15</v>
      </c>
      <c r="C20" s="7"/>
      <c r="D20" s="8"/>
      <c r="E20" s="66"/>
      <c r="F20" s="67"/>
      <c r="G20" s="54"/>
      <c r="H20" s="60"/>
      <c r="I20" s="61"/>
      <c r="J20" s="57"/>
      <c r="K20" s="58"/>
      <c r="L20" s="59" t="str">
        <f t="shared" si="0"/>
        <v/>
      </c>
    </row>
    <row r="21" spans="1:12" ht="28.35" customHeight="1">
      <c r="A21" s="7"/>
      <c r="B21" s="7" t="s">
        <v>16</v>
      </c>
      <c r="C21" s="7"/>
      <c r="D21" s="8"/>
      <c r="E21" s="75"/>
      <c r="F21" s="76"/>
      <c r="G21" s="28"/>
      <c r="H21" s="17"/>
      <c r="I21" s="18"/>
      <c r="J21" s="19"/>
      <c r="K21" s="20"/>
      <c r="L21" s="21" t="str">
        <f t="shared" si="0"/>
        <v/>
      </c>
    </row>
    <row r="22" spans="1:12" ht="28.35" customHeight="1">
      <c r="A22" s="7"/>
      <c r="B22" s="7" t="s">
        <v>14</v>
      </c>
      <c r="C22" s="7"/>
      <c r="D22" s="8"/>
      <c r="E22" s="66"/>
      <c r="F22" s="67"/>
      <c r="G22" s="54"/>
      <c r="H22" s="60"/>
      <c r="I22" s="61"/>
      <c r="J22" s="57"/>
      <c r="K22" s="58"/>
      <c r="L22" s="59" t="str">
        <f t="shared" si="0"/>
        <v/>
      </c>
    </row>
    <row r="23" spans="1:12" ht="28.35" customHeight="1">
      <c r="A23" s="7"/>
      <c r="B23" s="7" t="s">
        <v>11</v>
      </c>
      <c r="C23" s="7"/>
      <c r="D23" s="8"/>
      <c r="E23" s="75"/>
      <c r="F23" s="76"/>
      <c r="G23" s="28"/>
      <c r="H23" s="17"/>
      <c r="I23" s="18"/>
      <c r="J23" s="19"/>
      <c r="K23" s="20"/>
      <c r="L23" s="21" t="str">
        <f t="shared" si="0"/>
        <v/>
      </c>
    </row>
    <row r="24" spans="1:12" ht="28.35" customHeight="1">
      <c r="A24" s="7"/>
      <c r="B24" s="7" t="s">
        <v>13</v>
      </c>
      <c r="C24" s="7"/>
      <c r="D24" s="8"/>
      <c r="E24" s="66"/>
      <c r="F24" s="67"/>
      <c r="G24" s="54"/>
      <c r="H24" s="60"/>
      <c r="I24" s="61"/>
      <c r="J24" s="57"/>
      <c r="K24" s="58"/>
      <c r="L24" s="59" t="str">
        <f t="shared" si="0"/>
        <v/>
      </c>
    </row>
    <row r="25" spans="1:12" ht="28.35" customHeight="1">
      <c r="A25" s="7"/>
      <c r="B25" s="7" t="s">
        <v>12</v>
      </c>
      <c r="C25" s="7"/>
      <c r="D25" s="8"/>
      <c r="E25" s="75"/>
      <c r="F25" s="76"/>
      <c r="G25" s="28"/>
      <c r="H25" s="17"/>
      <c r="I25" s="18"/>
      <c r="J25" s="19"/>
      <c r="K25" s="20"/>
      <c r="L25" s="21" t="str">
        <f t="shared" si="0"/>
        <v/>
      </c>
    </row>
    <row r="26" spans="1:12" ht="28.35" customHeight="1">
      <c r="A26" s="7"/>
      <c r="B26" s="7"/>
      <c r="C26" s="7"/>
      <c r="D26" s="8"/>
      <c r="E26" s="66"/>
      <c r="F26" s="67"/>
      <c r="G26" s="54"/>
      <c r="H26" s="60"/>
      <c r="I26" s="61"/>
      <c r="J26" s="57"/>
      <c r="K26" s="58"/>
      <c r="L26" s="59" t="str">
        <f t="shared" si="0"/>
        <v/>
      </c>
    </row>
    <row r="27" spans="1:12" ht="28.35" customHeight="1">
      <c r="A27" s="7"/>
      <c r="B27" s="33" t="s">
        <v>30</v>
      </c>
      <c r="C27" s="7"/>
      <c r="D27" s="8"/>
      <c r="E27" s="81"/>
      <c r="F27" s="82"/>
      <c r="G27" s="29"/>
      <c r="H27" s="22"/>
      <c r="I27" s="23"/>
      <c r="J27" s="24"/>
      <c r="K27" s="25"/>
      <c r="L27" s="26" t="str">
        <f t="shared" si="0"/>
        <v/>
      </c>
    </row>
    <row r="28" spans="1:12" ht="28.35" customHeight="1">
      <c r="A28" s="7"/>
      <c r="B28" s="7" t="s">
        <v>31</v>
      </c>
      <c r="C28" s="7"/>
      <c r="D28" s="8"/>
      <c r="E28" s="27" t="s">
        <v>28</v>
      </c>
      <c r="F28" s="80" t="s">
        <v>24</v>
      </c>
      <c r="G28" s="80"/>
      <c r="H28" s="8"/>
      <c r="I28" s="3"/>
      <c r="J28" s="62" t="s">
        <v>23</v>
      </c>
      <c r="K28" s="69">
        <f>SUM(L12:L27)</f>
        <v>170000</v>
      </c>
      <c r="L28" s="70"/>
    </row>
    <row r="29" spans="1:12" ht="28.35" customHeight="1">
      <c r="A29" s="7"/>
      <c r="B29" s="7"/>
      <c r="C29" s="7"/>
      <c r="D29" s="8"/>
      <c r="E29" s="63" t="s">
        <v>27</v>
      </c>
      <c r="F29" s="79">
        <f>SUMIF(K12:K27, "10%", L12:L27)*10%</f>
        <v>15000</v>
      </c>
      <c r="G29" s="79"/>
      <c r="H29" s="8"/>
      <c r="I29" s="3"/>
      <c r="J29" s="62" t="s">
        <v>24</v>
      </c>
      <c r="K29" s="69">
        <f>F29+F30</f>
        <v>16600</v>
      </c>
      <c r="L29" s="70"/>
    </row>
    <row r="30" spans="1:12" ht="28.35" customHeight="1">
      <c r="A30" s="7"/>
      <c r="B30" s="7"/>
      <c r="C30" s="7"/>
      <c r="D30" s="8"/>
      <c r="E30" s="63" t="s">
        <v>26</v>
      </c>
      <c r="F30" s="79">
        <f>SUMIF(K12:K27, "8%", L12:L27)*8%</f>
        <v>1600</v>
      </c>
      <c r="G30" s="79"/>
      <c r="H30" s="8"/>
      <c r="I30" s="3"/>
      <c r="J30" s="62" t="s">
        <v>25</v>
      </c>
      <c r="K30" s="69">
        <f>K28+K29</f>
        <v>186600</v>
      </c>
      <c r="L30" s="70"/>
    </row>
    <row r="31" spans="1:12" ht="28.35" customHeight="1"/>
    <row r="32" spans="1:12" ht="28.3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</sheetData>
  <mergeCells count="28">
    <mergeCell ref="B5:H5"/>
    <mergeCell ref="B7:D7"/>
    <mergeCell ref="B8:E8"/>
    <mergeCell ref="E11:F11"/>
    <mergeCell ref="H11:I11"/>
    <mergeCell ref="E23:F23"/>
    <mergeCell ref="E12:F12"/>
    <mergeCell ref="E13:F13"/>
    <mergeCell ref="E14:F14"/>
    <mergeCell ref="E15:F15"/>
    <mergeCell ref="E16:F16"/>
    <mergeCell ref="E17:F17"/>
    <mergeCell ref="F29:G29"/>
    <mergeCell ref="K29:L29"/>
    <mergeCell ref="F30:G30"/>
    <mergeCell ref="K30:L30"/>
    <mergeCell ref="B4:J4"/>
    <mergeCell ref="E24:F24"/>
    <mergeCell ref="E25:F25"/>
    <mergeCell ref="E26:F26"/>
    <mergeCell ref="E27:F27"/>
    <mergeCell ref="F28:G28"/>
    <mergeCell ref="K28:L28"/>
    <mergeCell ref="E18:F18"/>
    <mergeCell ref="E19:F19"/>
    <mergeCell ref="E20:F20"/>
    <mergeCell ref="E21:F21"/>
    <mergeCell ref="E22:F22"/>
  </mergeCells>
  <phoneticPr fontId="3"/>
  <pageMargins left="0.23622047244094491" right="0.23622047244094491" top="0.74803149606299213" bottom="0.39370078740157483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2024-02-06T06:34:32Z</cp:lastPrinted>
  <dcterms:created xsi:type="dcterms:W3CDTF">2024-02-06T05:21:43Z</dcterms:created>
  <dcterms:modified xsi:type="dcterms:W3CDTF">2024-02-06T07:09:29Z</dcterms:modified>
</cp:coreProperties>
</file>