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請求書類\請求書\"/>
    </mc:Choice>
  </mc:AlternateContent>
  <xr:revisionPtr revIDLastSave="0" documentId="13_ncr:1_{4A18D74E-F4C7-4F0A-9D19-93D0637BD978}" xr6:coauthVersionLast="47" xr6:coauthVersionMax="47" xr10:uidLastSave="{00000000-0000-0000-0000-000000000000}"/>
  <bookViews>
    <workbookView xWindow="19095" yWindow="0" windowWidth="19410" windowHeight="15585" xr2:uid="{FF085082-7152-4DD0-981B-8D7E08E9FB6D}"/>
  </bookViews>
  <sheets>
    <sheet name="見積書" sheetId="2" r:id="rId1"/>
    <sheet name="発注書" sheetId="3" r:id="rId2"/>
    <sheet name="納品書" sheetId="4" r:id="rId3"/>
    <sheet name="請求書" sheetId="1" r:id="rId4"/>
    <sheet name="領収書" sheetId="5" r:id="rId5"/>
    <sheet name="支払通知書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6" l="1"/>
  <c r="J26" i="6"/>
  <c r="J25" i="6"/>
  <c r="J24" i="6"/>
  <c r="J23" i="6"/>
  <c r="J22" i="6"/>
  <c r="J21" i="6"/>
  <c r="C30" i="6" s="1"/>
  <c r="D30" i="6" s="1"/>
  <c r="J20" i="6"/>
  <c r="J19" i="6"/>
  <c r="J28" i="6" s="1"/>
  <c r="C29" i="5"/>
  <c r="D29" i="5" s="1"/>
  <c r="J27" i="5"/>
  <c r="J26" i="5"/>
  <c r="J25" i="5"/>
  <c r="J24" i="5"/>
  <c r="J23" i="5"/>
  <c r="J22" i="5"/>
  <c r="J21" i="5"/>
  <c r="C30" i="5" s="1"/>
  <c r="D30" i="5" s="1"/>
  <c r="J20" i="5"/>
  <c r="J19" i="5"/>
  <c r="J27" i="4"/>
  <c r="J26" i="4"/>
  <c r="J25" i="4"/>
  <c r="J24" i="4"/>
  <c r="J23" i="4"/>
  <c r="J22" i="4"/>
  <c r="J21" i="4"/>
  <c r="C30" i="4" s="1"/>
  <c r="D30" i="4" s="1"/>
  <c r="J20" i="4"/>
  <c r="J19" i="4"/>
  <c r="C29" i="4" s="1"/>
  <c r="D29" i="4" s="1"/>
  <c r="J29" i="4" s="1"/>
  <c r="J27" i="3"/>
  <c r="J26" i="3"/>
  <c r="J25" i="3"/>
  <c r="J24" i="3"/>
  <c r="J23" i="3"/>
  <c r="J22" i="3"/>
  <c r="J21" i="3"/>
  <c r="C30" i="3" s="1"/>
  <c r="D30" i="3" s="1"/>
  <c r="J20" i="3"/>
  <c r="J19" i="3"/>
  <c r="C29" i="3" s="1"/>
  <c r="D29" i="3" s="1"/>
  <c r="J29" i="3" s="1"/>
  <c r="J27" i="2"/>
  <c r="J26" i="2"/>
  <c r="J25" i="2"/>
  <c r="J24" i="2"/>
  <c r="J23" i="2"/>
  <c r="J22" i="2"/>
  <c r="J21" i="2"/>
  <c r="C30" i="2" s="1"/>
  <c r="D30" i="2" s="1"/>
  <c r="J20" i="2"/>
  <c r="J19" i="2"/>
  <c r="J20" i="1"/>
  <c r="J21" i="1"/>
  <c r="J22" i="1"/>
  <c r="J23" i="1"/>
  <c r="J24" i="1"/>
  <c r="J25" i="1"/>
  <c r="J26" i="1"/>
  <c r="J27" i="1"/>
  <c r="J19" i="1"/>
  <c r="J28" i="5" l="1"/>
  <c r="J28" i="2"/>
  <c r="C29" i="6"/>
  <c r="D29" i="6" s="1"/>
  <c r="J29" i="6" s="1"/>
  <c r="J30" i="6" s="1"/>
  <c r="C15" i="6" s="1"/>
  <c r="J29" i="5"/>
  <c r="J30" i="5" s="1"/>
  <c r="C15" i="5" s="1"/>
  <c r="J28" i="4"/>
  <c r="J30" i="4" s="1"/>
  <c r="C15" i="4" s="1"/>
  <c r="J28" i="3"/>
  <c r="J30" i="3" s="1"/>
  <c r="C15" i="3" s="1"/>
  <c r="C29" i="2"/>
  <c r="D29" i="2" s="1"/>
  <c r="J29" i="2" s="1"/>
  <c r="J30" i="2" s="1"/>
  <c r="C15" i="2" s="1"/>
  <c r="C29" i="1"/>
  <c r="D29" i="1" s="1"/>
  <c r="J28" i="1"/>
  <c r="C30" i="1"/>
  <c r="D30" i="1" s="1"/>
  <c r="J29" i="1" l="1"/>
  <c r="J30" i="1" s="1"/>
  <c r="C15" i="1" s="1"/>
</calcChain>
</file>

<file path=xl/sharedStrings.xml><?xml version="1.0" encoding="utf-8"?>
<sst xmlns="http://schemas.openxmlformats.org/spreadsheetml/2006/main" count="266" uniqueCount="65">
  <si>
    <t>御中</t>
    <rPh sb="0" eb="2">
      <t>オンチュウ</t>
    </rPh>
    <phoneticPr fontId="2"/>
  </si>
  <si>
    <t>〒000-0000</t>
    <phoneticPr fontId="2"/>
  </si>
  <si>
    <t>〇〇県〇〇市1-2-3〇〇ビル 5階</t>
    <rPh sb="2" eb="3">
      <t>ケン</t>
    </rPh>
    <rPh sb="5" eb="6">
      <t>シ</t>
    </rPh>
    <rPh sb="17" eb="18">
      <t>カイ</t>
    </rPh>
    <phoneticPr fontId="2"/>
  </si>
  <si>
    <t>〇〇〇〇株式会社</t>
    <rPh sb="0" eb="8">
      <t>カブシキガイシャ</t>
    </rPh>
    <phoneticPr fontId="2"/>
  </si>
  <si>
    <t>合計金額</t>
    <rPh sb="0" eb="2">
      <t>ゴウケイ</t>
    </rPh>
    <rPh sb="2" eb="4">
      <t>キンガク</t>
    </rPh>
    <phoneticPr fontId="2"/>
  </si>
  <si>
    <t>軽減</t>
    <rPh sb="0" eb="2">
      <t>ケイゲン</t>
    </rPh>
    <phoneticPr fontId="2"/>
  </si>
  <si>
    <t>式</t>
    <rPh sb="0" eb="1">
      <t>シキ</t>
    </rPh>
    <phoneticPr fontId="2"/>
  </si>
  <si>
    <t>単価(税抜)</t>
    <rPh sb="0" eb="2">
      <t>タンカ</t>
    </rPh>
    <rPh sb="3" eb="5">
      <t>ゼイヌ</t>
    </rPh>
    <phoneticPr fontId="2"/>
  </si>
  <si>
    <t>税率</t>
    <rPh sb="0" eb="2">
      <t>ゼイリツ</t>
    </rPh>
    <phoneticPr fontId="2"/>
  </si>
  <si>
    <t>金額(税抜)</t>
    <rPh sb="0" eb="2">
      <t>キンガク</t>
    </rPh>
    <rPh sb="3" eb="5">
      <t>ゼイヌ</t>
    </rPh>
    <phoneticPr fontId="2"/>
  </si>
  <si>
    <t>(税込)</t>
    <rPh sb="1" eb="3">
      <t>ゼイコ</t>
    </rPh>
    <phoneticPr fontId="2"/>
  </si>
  <si>
    <t>小計</t>
    <rPh sb="0" eb="2">
      <t>ショウケイ</t>
    </rPh>
    <phoneticPr fontId="2"/>
  </si>
  <si>
    <t>消費税</t>
    <rPh sb="0" eb="3">
      <t>ショウヒゼイ</t>
    </rPh>
    <phoneticPr fontId="2"/>
  </si>
  <si>
    <t>合計</t>
    <rPh sb="0" eb="2">
      <t>ゴウケイ</t>
    </rPh>
    <phoneticPr fontId="2"/>
  </si>
  <si>
    <t>内　容</t>
    <rPh sb="0" eb="1">
      <t>ウチ</t>
    </rPh>
    <rPh sb="2" eb="3">
      <t>カタチ</t>
    </rPh>
    <phoneticPr fontId="2"/>
  </si>
  <si>
    <t>※</t>
    <phoneticPr fontId="2"/>
  </si>
  <si>
    <t>税別内訳</t>
    <rPh sb="0" eb="2">
      <t>ゼイベツ</t>
    </rPh>
    <rPh sb="2" eb="4">
      <t>ウチワケ</t>
    </rPh>
    <phoneticPr fontId="2"/>
  </si>
  <si>
    <t>個</t>
    <rPh sb="0" eb="1">
      <t>コ</t>
    </rPh>
    <phoneticPr fontId="2"/>
  </si>
  <si>
    <t>商品AAA</t>
    <rPh sb="0" eb="2">
      <t>ショウヒン</t>
    </rPh>
    <phoneticPr fontId="2"/>
  </si>
  <si>
    <t>商品BBB</t>
    <rPh sb="0" eb="2">
      <t>ショウヒン</t>
    </rPh>
    <phoneticPr fontId="2"/>
  </si>
  <si>
    <t>小計(税のみ)</t>
    <rPh sb="0" eb="2">
      <t>ショウケイ</t>
    </rPh>
    <rPh sb="3" eb="4">
      <t>ゼイ</t>
    </rPh>
    <phoneticPr fontId="2"/>
  </si>
  <si>
    <t>小計(税抜金額)</t>
    <rPh sb="0" eb="2">
      <t>ショウケイ</t>
    </rPh>
    <rPh sb="3" eb="5">
      <t>ゼイヌ</t>
    </rPh>
    <rPh sb="5" eb="7">
      <t>キンガク</t>
    </rPh>
    <phoneticPr fontId="2"/>
  </si>
  <si>
    <t>商品CCC</t>
    <rPh sb="0" eb="2">
      <t>ショウヒン</t>
    </rPh>
    <phoneticPr fontId="2"/>
  </si>
  <si>
    <t>備　考</t>
    <rPh sb="0" eb="1">
      <t>ビ</t>
    </rPh>
    <rPh sb="2" eb="3">
      <t>コウ</t>
    </rPh>
    <phoneticPr fontId="2"/>
  </si>
  <si>
    <t>株式会社□□□□□</t>
    <rPh sb="0" eb="4">
      <t>カブシキガイシャ</t>
    </rPh>
    <phoneticPr fontId="2"/>
  </si>
  <si>
    <t>TEL：00-0000-0000</t>
    <phoneticPr fontId="2"/>
  </si>
  <si>
    <t>FAX：00-0000-0000</t>
    <phoneticPr fontId="2"/>
  </si>
  <si>
    <t>担当：山田 太郎</t>
    <rPh sb="0" eb="2">
      <t>タントウ</t>
    </rPh>
    <rPh sb="3" eb="5">
      <t>ヤマダ</t>
    </rPh>
    <rPh sb="6" eb="8">
      <t>タロウ</t>
    </rPh>
    <phoneticPr fontId="2"/>
  </si>
  <si>
    <t>発行日：</t>
    <rPh sb="0" eb="3">
      <t>ハッコウビ</t>
    </rPh>
    <phoneticPr fontId="2"/>
  </si>
  <si>
    <t>A123</t>
    <phoneticPr fontId="2"/>
  </si>
  <si>
    <t>書類番号：</t>
    <rPh sb="0" eb="2">
      <t>ショルイ</t>
    </rPh>
    <rPh sb="2" eb="4">
      <t>バンゴウ</t>
    </rPh>
    <phoneticPr fontId="2"/>
  </si>
  <si>
    <t>登録番号：T0123456789012</t>
    <phoneticPr fontId="2"/>
  </si>
  <si>
    <t>下記の通り、御請求申し上げます。</t>
    <rPh sb="0" eb="2">
      <t>カキ</t>
    </rPh>
    <rPh sb="3" eb="4">
      <t>トオ</t>
    </rPh>
    <rPh sb="6" eb="7">
      <t>ゴ</t>
    </rPh>
    <rPh sb="7" eb="9">
      <t>セイキュウ</t>
    </rPh>
    <rPh sb="9" eb="10">
      <t>モウ</t>
    </rPh>
    <rPh sb="11" eb="12">
      <t>ア</t>
    </rPh>
    <phoneticPr fontId="2"/>
  </si>
  <si>
    <t>10%対象分</t>
    <rPh sb="3" eb="5">
      <t>タイショウ</t>
    </rPh>
    <rPh sb="5" eb="6">
      <t>ブン</t>
    </rPh>
    <phoneticPr fontId="2"/>
  </si>
  <si>
    <t>8%対象分</t>
    <rPh sb="2" eb="4">
      <t>タイショウ</t>
    </rPh>
    <rPh sb="4" eb="5">
      <t>ブン</t>
    </rPh>
    <phoneticPr fontId="2"/>
  </si>
  <si>
    <t>数量(単位)</t>
    <rPh sb="0" eb="2">
      <t>スウリョウ</t>
    </rPh>
    <rPh sb="3" eb="5">
      <t>タンイ</t>
    </rPh>
    <phoneticPr fontId="2"/>
  </si>
  <si>
    <t>「※」は軽減税率対象品目です</t>
    <phoneticPr fontId="2"/>
  </si>
  <si>
    <t>□□県□□市□□町1-2-3 □□ビル 2階</t>
    <rPh sb="21" eb="22">
      <t>カイ</t>
    </rPh>
    <phoneticPr fontId="2"/>
  </si>
  <si>
    <t>御 見 積 書</t>
    <rPh sb="0" eb="1">
      <t>ゴ</t>
    </rPh>
    <rPh sb="2" eb="3">
      <t>ミ</t>
    </rPh>
    <rPh sb="4" eb="5">
      <t>セキ</t>
    </rPh>
    <rPh sb="6" eb="7">
      <t>ショ</t>
    </rPh>
    <phoneticPr fontId="2"/>
  </si>
  <si>
    <t>下記の通り、御見積り申し上げます。</t>
    <rPh sb="0" eb="2">
      <t>カキ</t>
    </rPh>
    <rPh sb="3" eb="4">
      <t>トオ</t>
    </rPh>
    <rPh sb="6" eb="9">
      <t>オミツモリ</t>
    </rPh>
    <rPh sb="10" eb="11">
      <t>モウ</t>
    </rPh>
    <rPh sb="12" eb="13">
      <t>ア</t>
    </rPh>
    <phoneticPr fontId="2"/>
  </si>
  <si>
    <t>支払期限：</t>
    <rPh sb="0" eb="2">
      <t>シハラ</t>
    </rPh>
    <rPh sb="2" eb="4">
      <t>キゲン</t>
    </rPh>
    <phoneticPr fontId="2"/>
  </si>
  <si>
    <t>〇〇銀行○○支店 普通○○○○</t>
    <rPh sb="2" eb="4">
      <t>ギンコウ</t>
    </rPh>
    <rPh sb="6" eb="8">
      <t>シテン</t>
    </rPh>
    <rPh sb="9" eb="11">
      <t>フツウ</t>
    </rPh>
    <phoneticPr fontId="2"/>
  </si>
  <si>
    <t>〒000-0000　〇〇県〇〇市1-2-3〇〇ビル 5階</t>
    <phoneticPr fontId="2"/>
  </si>
  <si>
    <t>　</t>
    <phoneticPr fontId="2"/>
  </si>
  <si>
    <t>支払条件：</t>
    <rPh sb="0" eb="2">
      <t>シハラ</t>
    </rPh>
    <rPh sb="2" eb="4">
      <t>ジョウケン</t>
    </rPh>
    <phoneticPr fontId="2"/>
  </si>
  <si>
    <t>有効期限：</t>
    <rPh sb="0" eb="4">
      <t>ユウコウキゲン</t>
    </rPh>
    <phoneticPr fontId="2"/>
  </si>
  <si>
    <t>件名：</t>
    <rPh sb="0" eb="1">
      <t>ケン</t>
    </rPh>
    <rPh sb="1" eb="2">
      <t>メイ</t>
    </rPh>
    <phoneticPr fontId="2"/>
  </si>
  <si>
    <t>納期：</t>
    <rPh sb="0" eb="1">
      <t>オサメ</t>
    </rPh>
    <rPh sb="1" eb="2">
      <t>キ</t>
    </rPh>
    <phoneticPr fontId="2"/>
  </si>
  <si>
    <t>振込先：</t>
    <rPh sb="0" eb="1">
      <t>シン</t>
    </rPh>
    <phoneticPr fontId="2"/>
  </si>
  <si>
    <t>御見積後〇週間</t>
    <rPh sb="0" eb="4">
      <t>オミツモリゴ</t>
    </rPh>
    <rPh sb="5" eb="7">
      <t>シュウカン</t>
    </rPh>
    <phoneticPr fontId="2"/>
  </si>
  <si>
    <t>下記の通り、発注いたします。</t>
    <rPh sb="0" eb="2">
      <t>カキ</t>
    </rPh>
    <rPh sb="3" eb="4">
      <t>トオ</t>
    </rPh>
    <rPh sb="6" eb="8">
      <t>ハッチュウ</t>
    </rPh>
    <phoneticPr fontId="2"/>
  </si>
  <si>
    <t>株式会社〇〇○○</t>
    <rPh sb="0" eb="4">
      <t>カブシキガイシャ</t>
    </rPh>
    <phoneticPr fontId="2"/>
  </si>
  <si>
    <t>○○県○○市○○町1-2-3 ○○ビル 2階</t>
    <rPh sb="21" eb="22">
      <t>カイ</t>
    </rPh>
    <phoneticPr fontId="2"/>
  </si>
  <si>
    <t>□□□□株式会社</t>
    <rPh sb="0" eb="8">
      <t>カブシキガイシャ</t>
    </rPh>
    <phoneticPr fontId="2"/>
  </si>
  <si>
    <t>担当：佐藤 一郎</t>
    <rPh sb="0" eb="2">
      <t>タントウ</t>
    </rPh>
    <rPh sb="3" eb="5">
      <t>サトウ</t>
    </rPh>
    <rPh sb="6" eb="8">
      <t>イチロウ</t>
    </rPh>
    <phoneticPr fontId="2"/>
  </si>
  <si>
    <t>下記の通り、納品いたします。</t>
    <rPh sb="0" eb="2">
      <t>カキ</t>
    </rPh>
    <rPh sb="3" eb="4">
      <t>トオ</t>
    </rPh>
    <rPh sb="6" eb="8">
      <t>ノウヒン</t>
    </rPh>
    <phoneticPr fontId="2"/>
  </si>
  <si>
    <t>下記、正に領収いたしました。</t>
    <rPh sb="0" eb="2">
      <t>カキ</t>
    </rPh>
    <rPh sb="3" eb="4">
      <t>マサ</t>
    </rPh>
    <rPh sb="5" eb="7">
      <t>リョウシュウ</t>
    </rPh>
    <phoneticPr fontId="2"/>
  </si>
  <si>
    <t>下記の通り、お支払い致しましたのでお知らせします。</t>
    <rPh sb="0" eb="2">
      <t>カキ</t>
    </rPh>
    <rPh sb="3" eb="4">
      <t>トオ</t>
    </rPh>
    <rPh sb="7" eb="9">
      <t>シハラ</t>
    </rPh>
    <rPh sb="10" eb="11">
      <t>イタ</t>
    </rPh>
    <rPh sb="18" eb="19">
      <t>シ</t>
    </rPh>
    <phoneticPr fontId="2"/>
  </si>
  <si>
    <t>□□県□□市1-2-3□□ビル 5階</t>
    <phoneticPr fontId="2"/>
  </si>
  <si>
    <t xml:space="preserve"> 納 品 書</t>
    <rPh sb="1" eb="2">
      <t>オサメ</t>
    </rPh>
    <rPh sb="3" eb="4">
      <t>ヒン</t>
    </rPh>
    <rPh sb="5" eb="6">
      <t>ショ</t>
    </rPh>
    <phoneticPr fontId="2"/>
  </si>
  <si>
    <t xml:space="preserve"> 発 注 書</t>
    <rPh sb="1" eb="2">
      <t>ハッ</t>
    </rPh>
    <rPh sb="3" eb="4">
      <t>チュウ</t>
    </rPh>
    <rPh sb="5" eb="6">
      <t>ショ</t>
    </rPh>
    <phoneticPr fontId="2"/>
  </si>
  <si>
    <t xml:space="preserve"> </t>
    <phoneticPr fontId="2"/>
  </si>
  <si>
    <t xml:space="preserve">  請 求 書</t>
    <rPh sb="2" eb="3">
      <t>ショウ</t>
    </rPh>
    <rPh sb="4" eb="5">
      <t>モトム</t>
    </rPh>
    <rPh sb="6" eb="7">
      <t>ショ</t>
    </rPh>
    <phoneticPr fontId="2"/>
  </si>
  <si>
    <t xml:space="preserve">  領 収 書</t>
    <rPh sb="2" eb="3">
      <t>リョウ</t>
    </rPh>
    <rPh sb="4" eb="5">
      <t>オサム</t>
    </rPh>
    <rPh sb="6" eb="7">
      <t>ショ</t>
    </rPh>
    <phoneticPr fontId="2"/>
  </si>
  <si>
    <t>支払通知書</t>
    <rPh sb="0" eb="2">
      <t>シハラ</t>
    </rPh>
    <rPh sb="2" eb="5">
      <t>ツウチショ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</si>
</sst>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9" x14ac:knownFonts="1"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24"/>
      <color theme="1"/>
      <name val="游ゴシック"/>
      <family val="3"/>
      <charset val="128"/>
    </font>
    <font>
      <b/>
      <sz val="20"/>
      <color theme="1"/>
      <name val="游ゴシック"/>
      <family val="3"/>
      <charset val="128"/>
    </font>
    <font>
      <b/>
      <sz val="11"/>
      <color theme="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31574E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0" xfId="0" applyFont="1" applyAlignment="1">
      <alignment horizontal="right" vertical="center"/>
    </xf>
    <xf numFmtId="9" fontId="4" fillId="0" borderId="2" xfId="0" applyNumberFormat="1" applyFont="1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/>
    <xf numFmtId="6" fontId="4" fillId="0" borderId="2" xfId="1" applyFont="1" applyBorder="1" applyAlignment="1">
      <alignment vertical="center"/>
    </xf>
    <xf numFmtId="6" fontId="4" fillId="0" borderId="2" xfId="1" applyFont="1" applyBorder="1" applyAlignment="1">
      <alignment horizontal="right" vertical="center"/>
    </xf>
    <xf numFmtId="6" fontId="4" fillId="0" borderId="2" xfId="1" applyFont="1" applyBorder="1" applyAlignment="1">
      <alignment horizontal="right" vertical="center" indent="1"/>
    </xf>
    <xf numFmtId="0" fontId="6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right" vertical="center" indent="1"/>
    </xf>
    <xf numFmtId="20" fontId="4" fillId="0" borderId="0" xfId="0" applyNumberFormat="1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3" borderId="0" xfId="0" applyFont="1" applyFill="1">
      <alignment vertical="center"/>
    </xf>
    <xf numFmtId="0" fontId="4" fillId="4" borderId="0" xfId="0" applyFont="1" applyFill="1" applyAlignment="1">
      <alignment horizontal="right" vertical="center"/>
    </xf>
    <xf numFmtId="31" fontId="4" fillId="4" borderId="0" xfId="0" applyNumberFormat="1" applyFont="1" applyFill="1" applyAlignment="1">
      <alignment horizontal="left" vertical="center" indent="1"/>
    </xf>
    <xf numFmtId="31" fontId="8" fillId="4" borderId="0" xfId="0" applyNumberFormat="1" applyFont="1" applyFill="1" applyAlignment="1">
      <alignment horizontal="left" vertical="center" indent="1"/>
    </xf>
    <xf numFmtId="0" fontId="8" fillId="4" borderId="0" xfId="0" applyFont="1" applyFill="1" applyAlignment="1">
      <alignment horizontal="left" vertical="center" indent="1"/>
    </xf>
    <xf numFmtId="0" fontId="6" fillId="4" borderId="0" xfId="0" applyFont="1" applyFill="1">
      <alignment vertical="center"/>
    </xf>
    <xf numFmtId="0" fontId="4" fillId="4" borderId="0" xfId="0" applyFont="1" applyFill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/>
    </xf>
    <xf numFmtId="0" fontId="4" fillId="0" borderId="0" xfId="0" applyFont="1">
      <alignment vertical="center"/>
    </xf>
    <xf numFmtId="0" fontId="4" fillId="0" borderId="6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6" fontId="4" fillId="0" borderId="2" xfId="1" applyFont="1" applyBorder="1" applyAlignment="1">
      <alignment horizontal="right" vertical="center" indent="1"/>
    </xf>
    <xf numFmtId="0" fontId="4" fillId="0" borderId="3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4" fillId="0" borderId="12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6" fontId="3" fillId="0" borderId="7" xfId="1" applyFont="1" applyBorder="1" applyAlignment="1">
      <alignment horizontal="right" vertical="center" indent="1"/>
    </xf>
    <xf numFmtId="6" fontId="3" fillId="0" borderId="6" xfId="1" applyFont="1" applyBorder="1" applyAlignment="1">
      <alignment horizontal="right" vertical="center" indent="1"/>
    </xf>
    <xf numFmtId="6" fontId="3" fillId="0" borderId="9" xfId="1" applyFont="1" applyBorder="1" applyAlignment="1">
      <alignment horizontal="right" vertical="center" indent="1"/>
    </xf>
    <xf numFmtId="6" fontId="3" fillId="0" borderId="1" xfId="1" applyFont="1" applyBorder="1" applyAlignment="1">
      <alignment horizontal="right" vertical="center" indent="1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8" fillId="4" borderId="0" xfId="0" applyFont="1" applyFill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inden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31" fontId="4" fillId="0" borderId="0" xfId="0" applyNumberFormat="1" applyFont="1" applyAlignment="1">
      <alignment horizontal="left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colors>
    <mruColors>
      <color rgb="FF31574E"/>
      <color rgb="FF4A834A"/>
      <color rgb="FFEA63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347383</xdr:colOff>
      <xdr:row>0</xdr:row>
      <xdr:rowOff>246527</xdr:rowOff>
    </xdr:from>
    <xdr:to>
      <xdr:col>2</xdr:col>
      <xdr:colOff>48453</xdr:colOff>
      <xdr:row>2</xdr:row>
      <xdr:rowOff>179292</xdr:rowOff>
    </xdr:to>
    <xdr:sp macro="" textlink="">
      <xdr:nvSpPr>
        <xdr:cNvPr id="12" name="六角形 11">
          <a:extLst>
            <a:ext uri="{FF2B5EF4-FFF2-40B4-BE49-F238E27FC236}">
              <a16:creationId xmlns:a16="http://schemas.microsoft.com/office/drawing/2014/main" id="{41409164-E54E-2B01-25BB-3DC7BA349EAD}"/>
            </a:ext>
          </a:extLst>
        </xdr:cNvPr>
        <xdr:cNvSpPr/>
      </xdr:nvSpPr>
      <xdr:spPr>
        <a:xfrm>
          <a:off x="448236" y="246527"/>
          <a:ext cx="664776" cy="582706"/>
        </a:xfrm>
        <a:prstGeom prst="hexagon">
          <a:avLst/>
        </a:prstGeom>
        <a:noFill/>
        <a:ln w="5715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1400" b="1">
              <a:solidFill>
                <a:srgbClr val="31574E"/>
              </a:solidFill>
            </a:rPr>
            <a:t>LOGO</a:t>
          </a:r>
          <a:endParaRPr kumimoji="1" lang="ja-JP" altLang="en-US" sz="1400" b="1">
            <a:solidFill>
              <a:srgbClr val="31574E"/>
            </a:solidFill>
          </a:endParaRPr>
        </a:p>
      </xdr:txBody>
    </xdr:sp>
    <xdr:clientData/>
  </xdr:twoCellAnchor>
  <xdr:twoCellAnchor>
    <xdr:from>
      <xdr:col>4</xdr:col>
      <xdr:colOff>156878</xdr:colOff>
      <xdr:row>0</xdr:row>
      <xdr:rowOff>11206</xdr:rowOff>
    </xdr:from>
    <xdr:to>
      <xdr:col>7</xdr:col>
      <xdr:colOff>11198</xdr:colOff>
      <xdr:row>4</xdr:row>
      <xdr:rowOff>11206</xdr:rowOff>
    </xdr:to>
    <xdr:sp macro="" textlink="">
      <xdr:nvSpPr>
        <xdr:cNvPr id="14" name="直角三角形 13">
          <a:extLst>
            <a:ext uri="{FF2B5EF4-FFF2-40B4-BE49-F238E27FC236}">
              <a16:creationId xmlns:a16="http://schemas.microsoft.com/office/drawing/2014/main" id="{4C548558-35B5-08A6-71B1-F299A56AA96C}"/>
            </a:ext>
          </a:extLst>
        </xdr:cNvPr>
        <xdr:cNvSpPr/>
      </xdr:nvSpPr>
      <xdr:spPr>
        <a:xfrm flipH="1" flipV="1">
          <a:off x="2924731" y="11206"/>
          <a:ext cx="1120585" cy="1299882"/>
        </a:xfrm>
        <a:prstGeom prst="rtTriangle">
          <a:avLst/>
        </a:prstGeom>
        <a:solidFill>
          <a:srgbClr val="31574E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347383</xdr:colOff>
      <xdr:row>0</xdr:row>
      <xdr:rowOff>246527</xdr:rowOff>
    </xdr:from>
    <xdr:to>
      <xdr:col>2</xdr:col>
      <xdr:colOff>48453</xdr:colOff>
      <xdr:row>2</xdr:row>
      <xdr:rowOff>179292</xdr:rowOff>
    </xdr:to>
    <xdr:sp macro="" textlink="">
      <xdr:nvSpPr>
        <xdr:cNvPr id="2" name="六角形 1">
          <a:extLst>
            <a:ext uri="{FF2B5EF4-FFF2-40B4-BE49-F238E27FC236}">
              <a16:creationId xmlns:a16="http://schemas.microsoft.com/office/drawing/2014/main" id="{C3F3AF83-D3E6-43DC-9C45-B41B29207634}"/>
            </a:ext>
          </a:extLst>
        </xdr:cNvPr>
        <xdr:cNvSpPr/>
      </xdr:nvSpPr>
      <xdr:spPr>
        <a:xfrm>
          <a:off x="452158" y="246527"/>
          <a:ext cx="663095" cy="580465"/>
        </a:xfrm>
        <a:prstGeom prst="hexagon">
          <a:avLst/>
        </a:prstGeom>
        <a:noFill/>
        <a:ln w="5715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1400" b="1">
              <a:solidFill>
                <a:srgbClr val="31574E"/>
              </a:solidFill>
            </a:rPr>
            <a:t>LOGO</a:t>
          </a:r>
          <a:endParaRPr kumimoji="1" lang="ja-JP" altLang="en-US" sz="1400" b="1">
            <a:solidFill>
              <a:srgbClr val="31574E"/>
            </a:solidFill>
          </a:endParaRPr>
        </a:p>
      </xdr:txBody>
    </xdr:sp>
    <xdr:clientData/>
  </xdr:twoCellAnchor>
  <xdr:twoCellAnchor>
    <xdr:from>
      <xdr:col>4</xdr:col>
      <xdr:colOff>156878</xdr:colOff>
      <xdr:row>0</xdr:row>
      <xdr:rowOff>11206</xdr:rowOff>
    </xdr:from>
    <xdr:to>
      <xdr:col>7</xdr:col>
      <xdr:colOff>11198</xdr:colOff>
      <xdr:row>4</xdr:row>
      <xdr:rowOff>11206</xdr:rowOff>
    </xdr:to>
    <xdr:sp macro="" textlink="">
      <xdr:nvSpPr>
        <xdr:cNvPr id="3" name="直角三角形 2">
          <a:extLst>
            <a:ext uri="{FF2B5EF4-FFF2-40B4-BE49-F238E27FC236}">
              <a16:creationId xmlns:a16="http://schemas.microsoft.com/office/drawing/2014/main" id="{48536DEA-F9CC-48A5-9503-212B9D94C102}"/>
            </a:ext>
          </a:extLst>
        </xdr:cNvPr>
        <xdr:cNvSpPr/>
      </xdr:nvSpPr>
      <xdr:spPr>
        <a:xfrm flipH="1" flipV="1">
          <a:off x="2928653" y="11206"/>
          <a:ext cx="1121145" cy="1295400"/>
        </a:xfrm>
        <a:prstGeom prst="rtTriangle">
          <a:avLst/>
        </a:prstGeom>
        <a:solidFill>
          <a:srgbClr val="31574E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347383</xdr:colOff>
      <xdr:row>0</xdr:row>
      <xdr:rowOff>246527</xdr:rowOff>
    </xdr:from>
    <xdr:to>
      <xdr:col>2</xdr:col>
      <xdr:colOff>48453</xdr:colOff>
      <xdr:row>2</xdr:row>
      <xdr:rowOff>179292</xdr:rowOff>
    </xdr:to>
    <xdr:sp macro="" textlink="">
      <xdr:nvSpPr>
        <xdr:cNvPr id="2" name="六角形 1">
          <a:extLst>
            <a:ext uri="{FF2B5EF4-FFF2-40B4-BE49-F238E27FC236}">
              <a16:creationId xmlns:a16="http://schemas.microsoft.com/office/drawing/2014/main" id="{91FF1D93-BE34-4DAF-825F-D3B88F1CA617}"/>
            </a:ext>
          </a:extLst>
        </xdr:cNvPr>
        <xdr:cNvSpPr/>
      </xdr:nvSpPr>
      <xdr:spPr>
        <a:xfrm>
          <a:off x="452158" y="246527"/>
          <a:ext cx="663095" cy="580465"/>
        </a:xfrm>
        <a:prstGeom prst="hexagon">
          <a:avLst/>
        </a:prstGeom>
        <a:noFill/>
        <a:ln w="5715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1400" b="1">
              <a:solidFill>
                <a:srgbClr val="31574E"/>
              </a:solidFill>
            </a:rPr>
            <a:t>LOGO</a:t>
          </a:r>
          <a:endParaRPr kumimoji="1" lang="ja-JP" altLang="en-US" sz="1400" b="1">
            <a:solidFill>
              <a:srgbClr val="31574E"/>
            </a:solidFill>
          </a:endParaRPr>
        </a:p>
      </xdr:txBody>
    </xdr:sp>
    <xdr:clientData/>
  </xdr:twoCellAnchor>
  <xdr:twoCellAnchor>
    <xdr:from>
      <xdr:col>4</xdr:col>
      <xdr:colOff>156878</xdr:colOff>
      <xdr:row>0</xdr:row>
      <xdr:rowOff>11206</xdr:rowOff>
    </xdr:from>
    <xdr:to>
      <xdr:col>7</xdr:col>
      <xdr:colOff>11198</xdr:colOff>
      <xdr:row>4</xdr:row>
      <xdr:rowOff>11206</xdr:rowOff>
    </xdr:to>
    <xdr:sp macro="" textlink="">
      <xdr:nvSpPr>
        <xdr:cNvPr id="3" name="直角三角形 2">
          <a:extLst>
            <a:ext uri="{FF2B5EF4-FFF2-40B4-BE49-F238E27FC236}">
              <a16:creationId xmlns:a16="http://schemas.microsoft.com/office/drawing/2014/main" id="{201E6CD7-CBDF-4820-AE66-BD779802ED9D}"/>
            </a:ext>
          </a:extLst>
        </xdr:cNvPr>
        <xdr:cNvSpPr/>
      </xdr:nvSpPr>
      <xdr:spPr>
        <a:xfrm flipH="1" flipV="1">
          <a:off x="2928653" y="11206"/>
          <a:ext cx="1121145" cy="1295400"/>
        </a:xfrm>
        <a:prstGeom prst="rtTriangle">
          <a:avLst/>
        </a:prstGeom>
        <a:solidFill>
          <a:srgbClr val="31574E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347383</xdr:colOff>
      <xdr:row>0</xdr:row>
      <xdr:rowOff>246527</xdr:rowOff>
    </xdr:from>
    <xdr:to>
      <xdr:col>2</xdr:col>
      <xdr:colOff>48453</xdr:colOff>
      <xdr:row>2</xdr:row>
      <xdr:rowOff>179292</xdr:rowOff>
    </xdr:to>
    <xdr:sp macro="" textlink="">
      <xdr:nvSpPr>
        <xdr:cNvPr id="2" name="六角形 1">
          <a:extLst>
            <a:ext uri="{FF2B5EF4-FFF2-40B4-BE49-F238E27FC236}">
              <a16:creationId xmlns:a16="http://schemas.microsoft.com/office/drawing/2014/main" id="{A15221A4-8A0A-43E3-82F1-22D0509245DE}"/>
            </a:ext>
          </a:extLst>
        </xdr:cNvPr>
        <xdr:cNvSpPr/>
      </xdr:nvSpPr>
      <xdr:spPr>
        <a:xfrm>
          <a:off x="452158" y="246527"/>
          <a:ext cx="663095" cy="580465"/>
        </a:xfrm>
        <a:prstGeom prst="hexagon">
          <a:avLst/>
        </a:prstGeom>
        <a:noFill/>
        <a:ln w="5715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1400" b="1">
              <a:solidFill>
                <a:srgbClr val="31574E"/>
              </a:solidFill>
            </a:rPr>
            <a:t>LOGO</a:t>
          </a:r>
          <a:endParaRPr kumimoji="1" lang="ja-JP" altLang="en-US" sz="1400" b="1">
            <a:solidFill>
              <a:srgbClr val="31574E"/>
            </a:solidFill>
          </a:endParaRPr>
        </a:p>
      </xdr:txBody>
    </xdr:sp>
    <xdr:clientData/>
  </xdr:twoCellAnchor>
  <xdr:twoCellAnchor>
    <xdr:from>
      <xdr:col>4</xdr:col>
      <xdr:colOff>156878</xdr:colOff>
      <xdr:row>0</xdr:row>
      <xdr:rowOff>11206</xdr:rowOff>
    </xdr:from>
    <xdr:to>
      <xdr:col>7</xdr:col>
      <xdr:colOff>11198</xdr:colOff>
      <xdr:row>4</xdr:row>
      <xdr:rowOff>11206</xdr:rowOff>
    </xdr:to>
    <xdr:sp macro="" textlink="">
      <xdr:nvSpPr>
        <xdr:cNvPr id="3" name="直角三角形 2">
          <a:extLst>
            <a:ext uri="{FF2B5EF4-FFF2-40B4-BE49-F238E27FC236}">
              <a16:creationId xmlns:a16="http://schemas.microsoft.com/office/drawing/2014/main" id="{F0F69194-9848-46A7-8FC4-05C456066985}"/>
            </a:ext>
          </a:extLst>
        </xdr:cNvPr>
        <xdr:cNvSpPr/>
      </xdr:nvSpPr>
      <xdr:spPr>
        <a:xfrm flipH="1" flipV="1">
          <a:off x="2928653" y="11206"/>
          <a:ext cx="1121145" cy="1295400"/>
        </a:xfrm>
        <a:prstGeom prst="rtTriangle">
          <a:avLst/>
        </a:prstGeom>
        <a:solidFill>
          <a:srgbClr val="31574E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347383</xdr:colOff>
      <xdr:row>0</xdr:row>
      <xdr:rowOff>246527</xdr:rowOff>
    </xdr:from>
    <xdr:to>
      <xdr:col>2</xdr:col>
      <xdr:colOff>48453</xdr:colOff>
      <xdr:row>2</xdr:row>
      <xdr:rowOff>179292</xdr:rowOff>
    </xdr:to>
    <xdr:sp macro="" textlink="">
      <xdr:nvSpPr>
        <xdr:cNvPr id="2" name="六角形 1">
          <a:extLst>
            <a:ext uri="{FF2B5EF4-FFF2-40B4-BE49-F238E27FC236}">
              <a16:creationId xmlns:a16="http://schemas.microsoft.com/office/drawing/2014/main" id="{EDCF4DB2-008D-4336-A3F0-ED1A91828B82}"/>
            </a:ext>
          </a:extLst>
        </xdr:cNvPr>
        <xdr:cNvSpPr/>
      </xdr:nvSpPr>
      <xdr:spPr>
        <a:xfrm>
          <a:off x="452158" y="246527"/>
          <a:ext cx="663095" cy="580465"/>
        </a:xfrm>
        <a:prstGeom prst="hexagon">
          <a:avLst/>
        </a:prstGeom>
        <a:noFill/>
        <a:ln w="5715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1400" b="1">
              <a:solidFill>
                <a:srgbClr val="31574E"/>
              </a:solidFill>
            </a:rPr>
            <a:t>LOGO</a:t>
          </a:r>
          <a:endParaRPr kumimoji="1" lang="ja-JP" altLang="en-US" sz="1400" b="1">
            <a:solidFill>
              <a:srgbClr val="31574E"/>
            </a:solidFill>
          </a:endParaRPr>
        </a:p>
      </xdr:txBody>
    </xdr:sp>
    <xdr:clientData/>
  </xdr:twoCellAnchor>
  <xdr:twoCellAnchor>
    <xdr:from>
      <xdr:col>4</xdr:col>
      <xdr:colOff>156878</xdr:colOff>
      <xdr:row>0</xdr:row>
      <xdr:rowOff>11206</xdr:rowOff>
    </xdr:from>
    <xdr:to>
      <xdr:col>7</xdr:col>
      <xdr:colOff>11198</xdr:colOff>
      <xdr:row>4</xdr:row>
      <xdr:rowOff>11206</xdr:rowOff>
    </xdr:to>
    <xdr:sp macro="" textlink="">
      <xdr:nvSpPr>
        <xdr:cNvPr id="3" name="直角三角形 2">
          <a:extLst>
            <a:ext uri="{FF2B5EF4-FFF2-40B4-BE49-F238E27FC236}">
              <a16:creationId xmlns:a16="http://schemas.microsoft.com/office/drawing/2014/main" id="{4AB966CE-7A37-4F80-A1F3-B0317E12FA2F}"/>
            </a:ext>
          </a:extLst>
        </xdr:cNvPr>
        <xdr:cNvSpPr/>
      </xdr:nvSpPr>
      <xdr:spPr>
        <a:xfrm flipH="1" flipV="1">
          <a:off x="2928653" y="11206"/>
          <a:ext cx="1121145" cy="1295400"/>
        </a:xfrm>
        <a:prstGeom prst="rtTriangle">
          <a:avLst/>
        </a:prstGeom>
        <a:solidFill>
          <a:srgbClr val="31574E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347383</xdr:colOff>
      <xdr:row>0</xdr:row>
      <xdr:rowOff>246527</xdr:rowOff>
    </xdr:from>
    <xdr:to>
      <xdr:col>2</xdr:col>
      <xdr:colOff>48453</xdr:colOff>
      <xdr:row>2</xdr:row>
      <xdr:rowOff>179292</xdr:rowOff>
    </xdr:to>
    <xdr:sp macro="" textlink="">
      <xdr:nvSpPr>
        <xdr:cNvPr id="2" name="六角形 1">
          <a:extLst>
            <a:ext uri="{FF2B5EF4-FFF2-40B4-BE49-F238E27FC236}">
              <a16:creationId xmlns:a16="http://schemas.microsoft.com/office/drawing/2014/main" id="{95E497C8-CAA5-4105-8191-E459F7C2FD36}"/>
            </a:ext>
          </a:extLst>
        </xdr:cNvPr>
        <xdr:cNvSpPr/>
      </xdr:nvSpPr>
      <xdr:spPr>
        <a:xfrm>
          <a:off x="452158" y="246527"/>
          <a:ext cx="663095" cy="580465"/>
        </a:xfrm>
        <a:prstGeom prst="hexagon">
          <a:avLst/>
        </a:prstGeom>
        <a:noFill/>
        <a:ln w="57150"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1400" b="1">
              <a:solidFill>
                <a:srgbClr val="31574E"/>
              </a:solidFill>
            </a:rPr>
            <a:t>LOGO</a:t>
          </a:r>
          <a:endParaRPr kumimoji="1" lang="ja-JP" altLang="en-US" sz="1400" b="1">
            <a:solidFill>
              <a:srgbClr val="31574E"/>
            </a:solidFill>
          </a:endParaRPr>
        </a:p>
      </xdr:txBody>
    </xdr:sp>
    <xdr:clientData/>
  </xdr:twoCellAnchor>
  <xdr:twoCellAnchor>
    <xdr:from>
      <xdr:col>4</xdr:col>
      <xdr:colOff>156878</xdr:colOff>
      <xdr:row>0</xdr:row>
      <xdr:rowOff>11206</xdr:rowOff>
    </xdr:from>
    <xdr:to>
      <xdr:col>7</xdr:col>
      <xdr:colOff>11198</xdr:colOff>
      <xdr:row>4</xdr:row>
      <xdr:rowOff>11206</xdr:rowOff>
    </xdr:to>
    <xdr:sp macro="" textlink="">
      <xdr:nvSpPr>
        <xdr:cNvPr id="3" name="直角三角形 2">
          <a:extLst>
            <a:ext uri="{FF2B5EF4-FFF2-40B4-BE49-F238E27FC236}">
              <a16:creationId xmlns:a16="http://schemas.microsoft.com/office/drawing/2014/main" id="{AB6C7C42-1FD5-4B0E-B6C4-80B2109D4850}"/>
            </a:ext>
          </a:extLst>
        </xdr:cNvPr>
        <xdr:cNvSpPr/>
      </xdr:nvSpPr>
      <xdr:spPr>
        <a:xfrm flipH="1" flipV="1">
          <a:off x="2928653" y="11206"/>
          <a:ext cx="1121145" cy="1295400"/>
        </a:xfrm>
        <a:prstGeom prst="rtTriangle">
          <a:avLst/>
        </a:prstGeom>
        <a:solidFill>
          <a:srgbClr val="31574E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42C32-CAA3-4FC5-95D0-13E57058C1F8}">
  <sheetPr codeName="Sheet1"/>
  <dimension ref="A1:J35"/>
  <sheetViews>
    <sheetView tabSelected="1"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" style="2" customWidth="1"/>
    <col min="7" max="7" width="3.875" style="2" customWidth="1"/>
    <col min="8" max="8" width="12.125" style="2" customWidth="1"/>
    <col min="9" max="9" width="5.875" style="2" customWidth="1"/>
    <col min="10" max="10" width="20" style="2" customWidth="1"/>
    <col min="11" max="16384" width="9" style="2"/>
  </cols>
  <sheetData>
    <row r="1" spans="1:10" ht="25.5" customHeight="1" x14ac:dyDescent="0.4">
      <c r="H1" s="21"/>
      <c r="I1" s="21"/>
      <c r="J1" s="22"/>
    </row>
    <row r="2" spans="1:10" ht="25.5" customHeight="1" x14ac:dyDescent="0.4">
      <c r="H2" s="49" t="s">
        <v>28</v>
      </c>
      <c r="I2" s="49"/>
      <c r="J2" s="23">
        <v>45383</v>
      </c>
    </row>
    <row r="3" spans="1:10" ht="25.5" customHeight="1" x14ac:dyDescent="0.4">
      <c r="H3" s="49" t="s">
        <v>30</v>
      </c>
      <c r="I3" s="49"/>
      <c r="J3" s="24" t="s">
        <v>29</v>
      </c>
    </row>
    <row r="4" spans="1:10" ht="25.5" customHeight="1" x14ac:dyDescent="0.4">
      <c r="B4" s="19" t="s">
        <v>38</v>
      </c>
      <c r="C4" s="18"/>
      <c r="D4" s="18"/>
      <c r="E4" s="18"/>
      <c r="F4" s="18"/>
      <c r="G4" s="18"/>
      <c r="H4" s="25"/>
      <c r="I4" s="25"/>
      <c r="J4" s="25"/>
    </row>
    <row r="5" spans="1:10" ht="25.5" customHeight="1" x14ac:dyDescent="0.4">
      <c r="B5" s="15"/>
      <c r="C5" s="15"/>
      <c r="D5" s="15"/>
      <c r="E5" s="15"/>
      <c r="F5" s="15"/>
      <c r="G5" s="15"/>
      <c r="H5" s="15"/>
      <c r="I5" s="15"/>
      <c r="J5" s="15"/>
    </row>
    <row r="6" spans="1:10" ht="24" x14ac:dyDescent="0.4">
      <c r="B6" s="50" t="s">
        <v>3</v>
      </c>
      <c r="C6" s="50"/>
      <c r="D6" s="1" t="s">
        <v>0</v>
      </c>
      <c r="H6" s="29" t="s">
        <v>24</v>
      </c>
      <c r="I6" s="29"/>
      <c r="J6" s="29"/>
    </row>
    <row r="7" spans="1:10" x14ac:dyDescent="0.4">
      <c r="B7" s="29" t="s">
        <v>42</v>
      </c>
      <c r="C7" s="29"/>
      <c r="D7" s="29"/>
      <c r="E7" s="29"/>
      <c r="H7" s="29" t="s">
        <v>1</v>
      </c>
      <c r="I7" s="29"/>
      <c r="J7" s="29"/>
    </row>
    <row r="8" spans="1:10" x14ac:dyDescent="0.4">
      <c r="B8" s="29"/>
      <c r="C8" s="29"/>
      <c r="D8" s="29"/>
      <c r="E8" s="29"/>
      <c r="H8" s="29" t="s">
        <v>37</v>
      </c>
      <c r="I8" s="29"/>
      <c r="J8" s="29"/>
    </row>
    <row r="9" spans="1:10" x14ac:dyDescent="0.4">
      <c r="B9" s="29" t="s">
        <v>39</v>
      </c>
      <c r="C9" s="29"/>
      <c r="D9" s="29"/>
      <c r="E9" s="29"/>
      <c r="H9" s="2" t="s">
        <v>31</v>
      </c>
    </row>
    <row r="10" spans="1:10" x14ac:dyDescent="0.4">
      <c r="B10" s="5" t="s">
        <v>46</v>
      </c>
      <c r="C10" s="29"/>
      <c r="D10" s="29"/>
      <c r="E10" s="29"/>
      <c r="H10" s="29" t="s">
        <v>25</v>
      </c>
      <c r="I10" s="29"/>
      <c r="J10" s="29"/>
    </row>
    <row r="11" spans="1:10" x14ac:dyDescent="0.4">
      <c r="A11" s="2" t="s">
        <v>43</v>
      </c>
      <c r="B11" s="5" t="s">
        <v>47</v>
      </c>
      <c r="C11" s="29"/>
      <c r="D11" s="29"/>
      <c r="E11" s="29"/>
      <c r="H11" s="29" t="s">
        <v>26</v>
      </c>
      <c r="I11" s="29"/>
      <c r="J11" s="29"/>
    </row>
    <row r="12" spans="1:10" x14ac:dyDescent="0.4">
      <c r="B12" s="5" t="s">
        <v>44</v>
      </c>
      <c r="C12" s="29"/>
      <c r="D12" s="29"/>
      <c r="E12" s="29"/>
      <c r="H12" s="29" t="s">
        <v>27</v>
      </c>
      <c r="I12" s="29"/>
      <c r="J12" s="29"/>
    </row>
    <row r="13" spans="1:10" x14ac:dyDescent="0.4">
      <c r="B13" s="5" t="s">
        <v>45</v>
      </c>
      <c r="C13" s="29" t="s">
        <v>49</v>
      </c>
      <c r="D13" s="29"/>
      <c r="E13" s="29"/>
    </row>
    <row r="14" spans="1:10" ht="6.75" customHeight="1" x14ac:dyDescent="0.4">
      <c r="H14" s="29"/>
      <c r="I14" s="29"/>
      <c r="J14" s="29"/>
    </row>
    <row r="15" spans="1:10" ht="18.600000000000001" customHeight="1" x14ac:dyDescent="0.4">
      <c r="B15" s="41" t="s">
        <v>4</v>
      </c>
      <c r="C15" s="43">
        <f>J30</f>
        <v>1110800</v>
      </c>
      <c r="D15" s="44"/>
      <c r="E15" s="47" t="s">
        <v>10</v>
      </c>
      <c r="H15" s="29"/>
      <c r="I15" s="29"/>
      <c r="J15" s="29"/>
    </row>
    <row r="16" spans="1:10" x14ac:dyDescent="0.4">
      <c r="B16" s="42"/>
      <c r="C16" s="45"/>
      <c r="D16" s="46"/>
      <c r="E16" s="48"/>
      <c r="H16" s="29"/>
      <c r="I16" s="29"/>
      <c r="J16" s="29"/>
    </row>
    <row r="17" spans="2:10" ht="15.75" customHeight="1" x14ac:dyDescent="0.35">
      <c r="F17" s="11"/>
      <c r="G17" s="11"/>
      <c r="H17" s="11"/>
      <c r="I17" s="36"/>
      <c r="J17" s="36"/>
    </row>
    <row r="18" spans="2:10" ht="25.5" customHeight="1" x14ac:dyDescent="0.4">
      <c r="B18" s="37" t="s">
        <v>14</v>
      </c>
      <c r="C18" s="38"/>
      <c r="D18" s="39"/>
      <c r="E18" s="7" t="s">
        <v>5</v>
      </c>
      <c r="F18" s="37" t="s">
        <v>35</v>
      </c>
      <c r="G18" s="40"/>
      <c r="H18" s="8" t="s">
        <v>7</v>
      </c>
      <c r="I18" s="9" t="s">
        <v>8</v>
      </c>
      <c r="J18" s="9" t="s">
        <v>9</v>
      </c>
    </row>
    <row r="19" spans="2:10" ht="25.5" customHeight="1" x14ac:dyDescent="0.4">
      <c r="B19" s="33" t="s">
        <v>18</v>
      </c>
      <c r="C19" s="34"/>
      <c r="D19" s="35"/>
      <c r="E19" s="3"/>
      <c r="F19" s="4">
        <v>1</v>
      </c>
      <c r="G19" s="3" t="s">
        <v>6</v>
      </c>
      <c r="H19" s="13">
        <v>500000</v>
      </c>
      <c r="I19" s="6">
        <v>0.1</v>
      </c>
      <c r="J19" s="12">
        <f>IF(ISBLANK(H19), "", H19*F19)</f>
        <v>500000</v>
      </c>
    </row>
    <row r="20" spans="2:10" ht="25.5" customHeight="1" x14ac:dyDescent="0.4">
      <c r="B20" s="33" t="s">
        <v>19</v>
      </c>
      <c r="C20" s="34"/>
      <c r="D20" s="35"/>
      <c r="E20" s="3"/>
      <c r="F20" s="4">
        <v>10</v>
      </c>
      <c r="G20" s="3" t="s">
        <v>17</v>
      </c>
      <c r="H20" s="13">
        <v>50000</v>
      </c>
      <c r="I20" s="6">
        <v>0.1</v>
      </c>
      <c r="J20" s="12">
        <f t="shared" ref="J20:J27" si="0">IF(ISBLANK(H20), "", H20*F20)</f>
        <v>500000</v>
      </c>
    </row>
    <row r="21" spans="2:10" ht="25.5" customHeight="1" x14ac:dyDescent="0.4">
      <c r="B21" s="33" t="s">
        <v>22</v>
      </c>
      <c r="C21" s="34"/>
      <c r="D21" s="35"/>
      <c r="E21" s="3" t="s">
        <v>15</v>
      </c>
      <c r="F21" s="4">
        <v>1</v>
      </c>
      <c r="G21" s="3" t="s">
        <v>17</v>
      </c>
      <c r="H21" s="13">
        <v>10000</v>
      </c>
      <c r="I21" s="6">
        <v>0.08</v>
      </c>
      <c r="J21" s="12">
        <f t="shared" si="0"/>
        <v>10000</v>
      </c>
    </row>
    <row r="22" spans="2:10" ht="25.5" customHeight="1" x14ac:dyDescent="0.4">
      <c r="B22" s="33"/>
      <c r="C22" s="34"/>
      <c r="D22" s="35"/>
      <c r="E22" s="3"/>
      <c r="F22" s="4"/>
      <c r="G22" s="3"/>
      <c r="H22" s="13"/>
      <c r="I22" s="6"/>
      <c r="J22" s="12" t="str">
        <f t="shared" si="0"/>
        <v/>
      </c>
    </row>
    <row r="23" spans="2:10" ht="25.5" customHeight="1" x14ac:dyDescent="0.4">
      <c r="B23" s="33"/>
      <c r="C23" s="34"/>
      <c r="D23" s="35"/>
      <c r="E23" s="3"/>
      <c r="F23" s="4"/>
      <c r="G23" s="3"/>
      <c r="H23" s="13"/>
      <c r="I23" s="6"/>
      <c r="J23" s="12" t="str">
        <f t="shared" si="0"/>
        <v/>
      </c>
    </row>
    <row r="24" spans="2:10" ht="25.5" customHeight="1" x14ac:dyDescent="0.4">
      <c r="B24" s="33"/>
      <c r="C24" s="34"/>
      <c r="D24" s="35"/>
      <c r="E24" s="3"/>
      <c r="F24" s="4"/>
      <c r="G24" s="3"/>
      <c r="H24" s="13"/>
      <c r="I24" s="6"/>
      <c r="J24" s="12" t="str">
        <f t="shared" si="0"/>
        <v/>
      </c>
    </row>
    <row r="25" spans="2:10" ht="25.5" customHeight="1" x14ac:dyDescent="0.4">
      <c r="B25" s="33"/>
      <c r="C25" s="34"/>
      <c r="D25" s="35"/>
      <c r="E25" s="3"/>
      <c r="F25" s="4"/>
      <c r="G25" s="3"/>
      <c r="H25" s="13"/>
      <c r="I25" s="6"/>
      <c r="J25" s="12" t="str">
        <f t="shared" si="0"/>
        <v/>
      </c>
    </row>
    <row r="26" spans="2:10" ht="25.5" customHeight="1" x14ac:dyDescent="0.4">
      <c r="B26" s="33"/>
      <c r="C26" s="34"/>
      <c r="D26" s="35"/>
      <c r="E26" s="3"/>
      <c r="F26" s="4"/>
      <c r="G26" s="3"/>
      <c r="H26" s="13"/>
      <c r="I26" s="6"/>
      <c r="J26" s="12" t="str">
        <f t="shared" si="0"/>
        <v/>
      </c>
    </row>
    <row r="27" spans="2:10" ht="25.5" customHeight="1" x14ac:dyDescent="0.4">
      <c r="B27" s="33"/>
      <c r="C27" s="34"/>
      <c r="D27" s="35"/>
      <c r="E27" s="3"/>
      <c r="F27" s="4"/>
      <c r="G27" s="3"/>
      <c r="H27" s="13"/>
      <c r="I27" s="6"/>
      <c r="J27" s="12" t="str">
        <f t="shared" si="0"/>
        <v/>
      </c>
    </row>
    <row r="28" spans="2:10" ht="25.5" customHeight="1" x14ac:dyDescent="0.4">
      <c r="B28" s="10" t="s">
        <v>16</v>
      </c>
      <c r="C28" s="10" t="s">
        <v>21</v>
      </c>
      <c r="D28" s="30" t="s">
        <v>20</v>
      </c>
      <c r="E28" s="30"/>
      <c r="H28" s="31" t="s">
        <v>11</v>
      </c>
      <c r="I28" s="31"/>
      <c r="J28" s="12">
        <f>SUM(J19:J27)</f>
        <v>1010000</v>
      </c>
    </row>
    <row r="29" spans="2:10" ht="25.5" customHeight="1" x14ac:dyDescent="0.4">
      <c r="B29" s="16" t="s">
        <v>33</v>
      </c>
      <c r="C29" s="14">
        <f>SUMIF(I19:I27, 10%, J19:J27)</f>
        <v>1000000</v>
      </c>
      <c r="D29" s="32">
        <f>ROUND(C29*10%,1)</f>
        <v>100000</v>
      </c>
      <c r="E29" s="32"/>
      <c r="H29" s="31" t="s">
        <v>12</v>
      </c>
      <c r="I29" s="31"/>
      <c r="J29" s="12">
        <f>SUM(D29:E30)</f>
        <v>100800</v>
      </c>
    </row>
    <row r="30" spans="2:10" ht="25.5" customHeight="1" x14ac:dyDescent="0.4">
      <c r="B30" s="16" t="s">
        <v>34</v>
      </c>
      <c r="C30" s="14">
        <f>SUMIF(I19:I27, 8%, J19:J27)</f>
        <v>10000</v>
      </c>
      <c r="D30" s="32">
        <f>ROUND(C30*8%,1)</f>
        <v>800</v>
      </c>
      <c r="E30" s="32"/>
      <c r="H30" s="31" t="s">
        <v>13</v>
      </c>
      <c r="I30" s="31"/>
      <c r="J30" s="12">
        <f>J28+J29</f>
        <v>1110800</v>
      </c>
    </row>
    <row r="31" spans="2:10" ht="25.5" customHeight="1" x14ac:dyDescent="0.4"/>
    <row r="32" spans="2:10" ht="25.5" customHeight="1" x14ac:dyDescent="0.4">
      <c r="B32" s="27" t="s">
        <v>23</v>
      </c>
      <c r="C32" s="27"/>
      <c r="D32" s="27"/>
      <c r="E32" s="27"/>
      <c r="F32" s="27"/>
      <c r="G32" s="27"/>
      <c r="H32" s="27"/>
      <c r="I32" s="27"/>
      <c r="J32" s="27"/>
    </row>
    <row r="33" spans="2:10" ht="55.5" customHeight="1" x14ac:dyDescent="0.4">
      <c r="B33" s="28" t="s">
        <v>36</v>
      </c>
      <c r="C33" s="28"/>
      <c r="D33" s="28"/>
      <c r="E33" s="28"/>
      <c r="F33" s="28"/>
      <c r="G33" s="28"/>
      <c r="H33" s="28"/>
      <c r="I33" s="28"/>
      <c r="J33" s="28"/>
    </row>
    <row r="34" spans="2:10" ht="18.600000000000001" customHeight="1" x14ac:dyDescent="0.4">
      <c r="B34" s="26"/>
      <c r="C34" s="26"/>
      <c r="D34" s="26"/>
      <c r="E34" s="26"/>
      <c r="F34" s="26"/>
      <c r="G34" s="26"/>
      <c r="H34" s="26"/>
      <c r="I34" s="26"/>
      <c r="J34" s="26"/>
    </row>
    <row r="35" spans="2:10" ht="18.600000000000001" customHeight="1" x14ac:dyDescent="0.4">
      <c r="B35" s="20"/>
      <c r="C35" s="20"/>
      <c r="D35" s="20"/>
      <c r="E35" s="20"/>
      <c r="F35" s="20"/>
      <c r="G35" s="20"/>
      <c r="H35" s="20"/>
      <c r="I35" s="20"/>
      <c r="J35" s="20"/>
    </row>
  </sheetData>
  <mergeCells count="42">
    <mergeCell ref="B7:E7"/>
    <mergeCell ref="H7:J7"/>
    <mergeCell ref="H2:I2"/>
    <mergeCell ref="H3:I3"/>
    <mergeCell ref="B6:C6"/>
    <mergeCell ref="H6:J6"/>
    <mergeCell ref="B8:E8"/>
    <mergeCell ref="H8:J8"/>
    <mergeCell ref="H10:J10"/>
    <mergeCell ref="H11:J11"/>
    <mergeCell ref="H12:J12"/>
    <mergeCell ref="H14:J14"/>
    <mergeCell ref="B15:B16"/>
    <mergeCell ref="C15:D16"/>
    <mergeCell ref="E15:E16"/>
    <mergeCell ref="H15:J15"/>
    <mergeCell ref="H16:J16"/>
    <mergeCell ref="B25:D25"/>
    <mergeCell ref="B26:D26"/>
    <mergeCell ref="B27:D27"/>
    <mergeCell ref="I17:J17"/>
    <mergeCell ref="B18:D18"/>
    <mergeCell ref="F18:G18"/>
    <mergeCell ref="B19:D19"/>
    <mergeCell ref="B20:D20"/>
    <mergeCell ref="B21:D21"/>
    <mergeCell ref="B32:J32"/>
    <mergeCell ref="B33:J33"/>
    <mergeCell ref="B9:E9"/>
    <mergeCell ref="C10:E10"/>
    <mergeCell ref="C11:E11"/>
    <mergeCell ref="C12:E12"/>
    <mergeCell ref="C13:E13"/>
    <mergeCell ref="D28:E28"/>
    <mergeCell ref="H28:I28"/>
    <mergeCell ref="D29:E29"/>
    <mergeCell ref="H29:I29"/>
    <mergeCell ref="D30:E30"/>
    <mergeCell ref="H30:I30"/>
    <mergeCell ref="B22:D22"/>
    <mergeCell ref="B23:D23"/>
    <mergeCell ref="B24:D24"/>
  </mergeCells>
  <phoneticPr fontId="2"/>
  <pageMargins left="0.23622047244094491" right="0.23622047244094491" top="0" bottom="0.23622047244094491" header="0.31496062992125984" footer="0.31496062992125984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91FF0-562B-4D7D-B32F-188FBD302C4F}">
  <sheetPr codeName="Sheet3"/>
  <dimension ref="A1:J35"/>
  <sheetViews>
    <sheetView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" style="2" customWidth="1"/>
    <col min="7" max="7" width="3.875" style="2" customWidth="1"/>
    <col min="8" max="8" width="12.125" style="2" customWidth="1"/>
    <col min="9" max="9" width="5.875" style="2" customWidth="1"/>
    <col min="10" max="10" width="20" style="2" customWidth="1"/>
    <col min="11" max="16384" width="9" style="2"/>
  </cols>
  <sheetData>
    <row r="1" spans="1:10" ht="25.5" customHeight="1" x14ac:dyDescent="0.4">
      <c r="H1" s="21"/>
      <c r="I1" s="21"/>
      <c r="J1" s="22"/>
    </row>
    <row r="2" spans="1:10" ht="25.5" customHeight="1" x14ac:dyDescent="0.4">
      <c r="H2" s="49" t="s">
        <v>28</v>
      </c>
      <c r="I2" s="49"/>
      <c r="J2" s="23">
        <v>45383</v>
      </c>
    </row>
    <row r="3" spans="1:10" ht="25.5" customHeight="1" x14ac:dyDescent="0.4">
      <c r="H3" s="49" t="s">
        <v>30</v>
      </c>
      <c r="I3" s="49"/>
      <c r="J3" s="24" t="s">
        <v>29</v>
      </c>
    </row>
    <row r="4" spans="1:10" ht="25.5" customHeight="1" x14ac:dyDescent="0.4">
      <c r="B4" s="51" t="s">
        <v>60</v>
      </c>
      <c r="C4" s="51"/>
      <c r="D4" s="18"/>
      <c r="E4" s="18"/>
      <c r="F4" s="18"/>
      <c r="G4" s="18"/>
      <c r="H4" s="25"/>
      <c r="I4" s="25"/>
      <c r="J4" s="25"/>
    </row>
    <row r="5" spans="1:10" ht="25.5" customHeight="1" x14ac:dyDescent="0.4">
      <c r="B5" s="15"/>
      <c r="C5" s="15"/>
      <c r="D5" s="15"/>
      <c r="E5" s="15"/>
      <c r="F5" s="15"/>
      <c r="G5" s="15"/>
      <c r="H5" s="15"/>
      <c r="I5" s="15"/>
      <c r="J5" s="15"/>
    </row>
    <row r="6" spans="1:10" ht="24" x14ac:dyDescent="0.4">
      <c r="B6" s="50" t="s">
        <v>53</v>
      </c>
      <c r="C6" s="50"/>
      <c r="D6" s="1" t="s">
        <v>0</v>
      </c>
      <c r="H6" s="29" t="s">
        <v>51</v>
      </c>
      <c r="I6" s="29"/>
      <c r="J6" s="29"/>
    </row>
    <row r="7" spans="1:10" x14ac:dyDescent="0.4">
      <c r="B7" s="29" t="s">
        <v>1</v>
      </c>
      <c r="C7" s="29"/>
      <c r="D7" s="29"/>
      <c r="E7" s="29"/>
      <c r="H7" s="29" t="s">
        <v>1</v>
      </c>
      <c r="I7" s="29"/>
      <c r="J7" s="29"/>
    </row>
    <row r="8" spans="1:10" x14ac:dyDescent="0.4">
      <c r="B8" s="29" t="s">
        <v>58</v>
      </c>
      <c r="C8" s="29"/>
      <c r="D8" s="29"/>
      <c r="E8" s="29"/>
      <c r="H8" s="29" t="s">
        <v>52</v>
      </c>
      <c r="I8" s="29"/>
      <c r="J8" s="29"/>
    </row>
    <row r="9" spans="1:10" x14ac:dyDescent="0.4">
      <c r="B9" s="29"/>
      <c r="C9" s="29"/>
      <c r="D9" s="29"/>
      <c r="E9" s="29"/>
      <c r="H9" s="2" t="s">
        <v>31</v>
      </c>
    </row>
    <row r="10" spans="1:10" x14ac:dyDescent="0.4">
      <c r="B10" s="29" t="s">
        <v>50</v>
      </c>
      <c r="C10" s="29"/>
      <c r="D10" s="29"/>
      <c r="E10" s="29"/>
      <c r="H10" s="29" t="s">
        <v>25</v>
      </c>
      <c r="I10" s="29"/>
      <c r="J10" s="29"/>
    </row>
    <row r="11" spans="1:10" x14ac:dyDescent="0.4">
      <c r="A11" s="2" t="s">
        <v>43</v>
      </c>
      <c r="B11" s="5" t="s">
        <v>46</v>
      </c>
      <c r="H11" s="29" t="s">
        <v>26</v>
      </c>
      <c r="I11" s="29"/>
      <c r="J11" s="29"/>
    </row>
    <row r="12" spans="1:10" x14ac:dyDescent="0.4">
      <c r="B12" s="5" t="s">
        <v>47</v>
      </c>
      <c r="H12" s="29" t="s">
        <v>54</v>
      </c>
      <c r="I12" s="29"/>
      <c r="J12" s="29"/>
    </row>
    <row r="13" spans="1:10" x14ac:dyDescent="0.4">
      <c r="B13" s="5" t="s">
        <v>44</v>
      </c>
    </row>
    <row r="14" spans="1:10" ht="6.75" customHeight="1" x14ac:dyDescent="0.4">
      <c r="H14" s="29"/>
      <c r="I14" s="29"/>
      <c r="J14" s="29"/>
    </row>
    <row r="15" spans="1:10" ht="18.600000000000001" customHeight="1" x14ac:dyDescent="0.4">
      <c r="B15" s="41" t="s">
        <v>4</v>
      </c>
      <c r="C15" s="43">
        <f>J30</f>
        <v>1110800</v>
      </c>
      <c r="D15" s="44"/>
      <c r="E15" s="47" t="s">
        <v>10</v>
      </c>
      <c r="H15" s="29"/>
      <c r="I15" s="29"/>
      <c r="J15" s="29"/>
    </row>
    <row r="16" spans="1:10" x14ac:dyDescent="0.4">
      <c r="B16" s="42"/>
      <c r="C16" s="45"/>
      <c r="D16" s="46"/>
      <c r="E16" s="48"/>
      <c r="H16" s="29"/>
      <c r="I16" s="29"/>
      <c r="J16" s="29"/>
    </row>
    <row r="17" spans="2:10" ht="15.75" customHeight="1" x14ac:dyDescent="0.35">
      <c r="F17" s="11"/>
      <c r="G17" s="11"/>
      <c r="H17" s="11"/>
      <c r="I17" s="36"/>
      <c r="J17" s="36"/>
    </row>
    <row r="18" spans="2:10" ht="25.5" customHeight="1" x14ac:dyDescent="0.4">
      <c r="B18" s="37" t="s">
        <v>14</v>
      </c>
      <c r="C18" s="38"/>
      <c r="D18" s="39"/>
      <c r="E18" s="7" t="s">
        <v>5</v>
      </c>
      <c r="F18" s="37" t="s">
        <v>35</v>
      </c>
      <c r="G18" s="40"/>
      <c r="H18" s="8" t="s">
        <v>7</v>
      </c>
      <c r="I18" s="9" t="s">
        <v>8</v>
      </c>
      <c r="J18" s="9" t="s">
        <v>9</v>
      </c>
    </row>
    <row r="19" spans="2:10" ht="25.5" customHeight="1" x14ac:dyDescent="0.4">
      <c r="B19" s="33" t="s">
        <v>18</v>
      </c>
      <c r="C19" s="34"/>
      <c r="D19" s="35"/>
      <c r="E19" s="3"/>
      <c r="F19" s="4">
        <v>1</v>
      </c>
      <c r="G19" s="3" t="s">
        <v>6</v>
      </c>
      <c r="H19" s="13">
        <v>500000</v>
      </c>
      <c r="I19" s="6">
        <v>0.1</v>
      </c>
      <c r="J19" s="12">
        <f>IF(ISBLANK(H19), "", H19*F19)</f>
        <v>500000</v>
      </c>
    </row>
    <row r="20" spans="2:10" ht="25.5" customHeight="1" x14ac:dyDescent="0.4">
      <c r="B20" s="33" t="s">
        <v>19</v>
      </c>
      <c r="C20" s="34"/>
      <c r="D20" s="35"/>
      <c r="E20" s="3"/>
      <c r="F20" s="4">
        <v>10</v>
      </c>
      <c r="G20" s="3" t="s">
        <v>17</v>
      </c>
      <c r="H20" s="13">
        <v>50000</v>
      </c>
      <c r="I20" s="6">
        <v>0.1</v>
      </c>
      <c r="J20" s="12">
        <f t="shared" ref="J20:J27" si="0">IF(ISBLANK(H20), "", H20*F20)</f>
        <v>500000</v>
      </c>
    </row>
    <row r="21" spans="2:10" ht="25.5" customHeight="1" x14ac:dyDescent="0.4">
      <c r="B21" s="33" t="s">
        <v>22</v>
      </c>
      <c r="C21" s="34"/>
      <c r="D21" s="35"/>
      <c r="E21" s="3" t="s">
        <v>15</v>
      </c>
      <c r="F21" s="4">
        <v>1</v>
      </c>
      <c r="G21" s="3" t="s">
        <v>17</v>
      </c>
      <c r="H21" s="13">
        <v>10000</v>
      </c>
      <c r="I21" s="6">
        <v>0.08</v>
      </c>
      <c r="J21" s="12">
        <f t="shared" si="0"/>
        <v>10000</v>
      </c>
    </row>
    <row r="22" spans="2:10" ht="25.5" customHeight="1" x14ac:dyDescent="0.4">
      <c r="B22" s="33"/>
      <c r="C22" s="34"/>
      <c r="D22" s="35"/>
      <c r="E22" s="3"/>
      <c r="F22" s="4"/>
      <c r="G22" s="3"/>
      <c r="H22" s="13"/>
      <c r="I22" s="6"/>
      <c r="J22" s="12" t="str">
        <f t="shared" si="0"/>
        <v/>
      </c>
    </row>
    <row r="23" spans="2:10" ht="25.5" customHeight="1" x14ac:dyDescent="0.4">
      <c r="B23" s="33"/>
      <c r="C23" s="34"/>
      <c r="D23" s="35"/>
      <c r="E23" s="3"/>
      <c r="F23" s="4"/>
      <c r="G23" s="3"/>
      <c r="H23" s="13"/>
      <c r="I23" s="6"/>
      <c r="J23" s="12" t="str">
        <f t="shared" si="0"/>
        <v/>
      </c>
    </row>
    <row r="24" spans="2:10" ht="25.5" customHeight="1" x14ac:dyDescent="0.4">
      <c r="B24" s="33"/>
      <c r="C24" s="34"/>
      <c r="D24" s="35"/>
      <c r="E24" s="3"/>
      <c r="F24" s="4"/>
      <c r="G24" s="3"/>
      <c r="H24" s="13"/>
      <c r="I24" s="6"/>
      <c r="J24" s="12" t="str">
        <f t="shared" si="0"/>
        <v/>
      </c>
    </row>
    <row r="25" spans="2:10" ht="25.5" customHeight="1" x14ac:dyDescent="0.4">
      <c r="B25" s="33"/>
      <c r="C25" s="34"/>
      <c r="D25" s="35"/>
      <c r="E25" s="3"/>
      <c r="F25" s="4"/>
      <c r="G25" s="3"/>
      <c r="H25" s="13"/>
      <c r="I25" s="6"/>
      <c r="J25" s="12" t="str">
        <f t="shared" si="0"/>
        <v/>
      </c>
    </row>
    <row r="26" spans="2:10" ht="25.5" customHeight="1" x14ac:dyDescent="0.4">
      <c r="B26" s="33"/>
      <c r="C26" s="34"/>
      <c r="D26" s="35"/>
      <c r="E26" s="3"/>
      <c r="F26" s="4"/>
      <c r="G26" s="3"/>
      <c r="H26" s="13"/>
      <c r="I26" s="6"/>
      <c r="J26" s="12" t="str">
        <f t="shared" si="0"/>
        <v/>
      </c>
    </row>
    <row r="27" spans="2:10" ht="25.5" customHeight="1" x14ac:dyDescent="0.4">
      <c r="B27" s="33"/>
      <c r="C27" s="34"/>
      <c r="D27" s="35"/>
      <c r="E27" s="3"/>
      <c r="F27" s="4"/>
      <c r="G27" s="3"/>
      <c r="H27" s="13"/>
      <c r="I27" s="6"/>
      <c r="J27" s="12" t="str">
        <f t="shared" si="0"/>
        <v/>
      </c>
    </row>
    <row r="28" spans="2:10" ht="25.5" customHeight="1" x14ac:dyDescent="0.4">
      <c r="B28" s="10" t="s">
        <v>16</v>
      </c>
      <c r="C28" s="10" t="s">
        <v>21</v>
      </c>
      <c r="D28" s="30" t="s">
        <v>20</v>
      </c>
      <c r="E28" s="30"/>
      <c r="H28" s="31" t="s">
        <v>11</v>
      </c>
      <c r="I28" s="31"/>
      <c r="J28" s="12">
        <f>SUM(J19:J27)</f>
        <v>1010000</v>
      </c>
    </row>
    <row r="29" spans="2:10" ht="25.5" customHeight="1" x14ac:dyDescent="0.4">
      <c r="B29" s="16" t="s">
        <v>33</v>
      </c>
      <c r="C29" s="14">
        <f>SUMIF(I19:I27, 10%, J19:J27)</f>
        <v>1000000</v>
      </c>
      <c r="D29" s="32">
        <f>ROUND(C29*10%,1)</f>
        <v>100000</v>
      </c>
      <c r="E29" s="32"/>
      <c r="H29" s="31" t="s">
        <v>12</v>
      </c>
      <c r="I29" s="31"/>
      <c r="J29" s="12">
        <f>SUM(D29:E30)</f>
        <v>100800</v>
      </c>
    </row>
    <row r="30" spans="2:10" ht="25.5" customHeight="1" x14ac:dyDescent="0.4">
      <c r="B30" s="16" t="s">
        <v>34</v>
      </c>
      <c r="C30" s="14">
        <f>SUMIF(I19:I27, 8%, J19:J27)</f>
        <v>10000</v>
      </c>
      <c r="D30" s="32">
        <f>ROUND(C30*8%,1)</f>
        <v>800</v>
      </c>
      <c r="E30" s="32"/>
      <c r="H30" s="31" t="s">
        <v>13</v>
      </c>
      <c r="I30" s="31"/>
      <c r="J30" s="12">
        <f>J28+J29</f>
        <v>1110800</v>
      </c>
    </row>
    <row r="31" spans="2:10" ht="25.5" customHeight="1" x14ac:dyDescent="0.4"/>
    <row r="32" spans="2:10" ht="25.5" customHeight="1" x14ac:dyDescent="0.4">
      <c r="B32" s="27" t="s">
        <v>23</v>
      </c>
      <c r="C32" s="27"/>
      <c r="D32" s="27"/>
      <c r="E32" s="27"/>
      <c r="F32" s="27"/>
      <c r="G32" s="27"/>
      <c r="H32" s="27"/>
      <c r="I32" s="27"/>
      <c r="J32" s="27"/>
    </row>
    <row r="33" spans="2:10" ht="55.5" customHeight="1" x14ac:dyDescent="0.4">
      <c r="B33" s="28" t="s">
        <v>36</v>
      </c>
      <c r="C33" s="28"/>
      <c r="D33" s="28"/>
      <c r="E33" s="28"/>
      <c r="F33" s="28"/>
      <c r="G33" s="28"/>
      <c r="H33" s="28"/>
      <c r="I33" s="28"/>
      <c r="J33" s="28"/>
    </row>
    <row r="34" spans="2:10" ht="18.600000000000001" customHeight="1" x14ac:dyDescent="0.4">
      <c r="B34" s="26"/>
      <c r="C34" s="26"/>
      <c r="D34" s="26"/>
      <c r="E34" s="26"/>
      <c r="F34" s="26"/>
      <c r="G34" s="26"/>
      <c r="H34" s="26"/>
      <c r="I34" s="26"/>
      <c r="J34" s="26"/>
    </row>
    <row r="35" spans="2:10" ht="18.600000000000001" customHeight="1" x14ac:dyDescent="0.4">
      <c r="B35" s="20"/>
      <c r="C35" s="20"/>
      <c r="D35" s="20"/>
      <c r="E35" s="20"/>
      <c r="F35" s="20"/>
      <c r="G35" s="20"/>
      <c r="H35" s="20"/>
      <c r="I35" s="20"/>
      <c r="J35" s="20"/>
    </row>
  </sheetData>
  <mergeCells count="40">
    <mergeCell ref="H2:I2"/>
    <mergeCell ref="H3:I3"/>
    <mergeCell ref="B4:C4"/>
    <mergeCell ref="B7:E7"/>
    <mergeCell ref="H7:J7"/>
    <mergeCell ref="B6:C6"/>
    <mergeCell ref="H6:J6"/>
    <mergeCell ref="B8:E8"/>
    <mergeCell ref="H8:J8"/>
    <mergeCell ref="B9:E9"/>
    <mergeCell ref="H10:J10"/>
    <mergeCell ref="H11:J11"/>
    <mergeCell ref="H12:J12"/>
    <mergeCell ref="H14:J14"/>
    <mergeCell ref="B15:B16"/>
    <mergeCell ref="C15:D16"/>
    <mergeCell ref="E15:E16"/>
    <mergeCell ref="H15:J15"/>
    <mergeCell ref="H16:J16"/>
    <mergeCell ref="B18:D18"/>
    <mergeCell ref="F18:G18"/>
    <mergeCell ref="B19:D19"/>
    <mergeCell ref="B20:D20"/>
    <mergeCell ref="B21:D21"/>
    <mergeCell ref="B32:J32"/>
    <mergeCell ref="B33:J33"/>
    <mergeCell ref="B10:E10"/>
    <mergeCell ref="D28:E28"/>
    <mergeCell ref="H28:I28"/>
    <mergeCell ref="D29:E29"/>
    <mergeCell ref="H29:I29"/>
    <mergeCell ref="D30:E30"/>
    <mergeCell ref="H30:I30"/>
    <mergeCell ref="B22:D22"/>
    <mergeCell ref="B23:D23"/>
    <mergeCell ref="B24:D24"/>
    <mergeCell ref="B25:D25"/>
    <mergeCell ref="B26:D26"/>
    <mergeCell ref="B27:D27"/>
    <mergeCell ref="I17:J17"/>
  </mergeCells>
  <phoneticPr fontId="2"/>
  <pageMargins left="0.23622047244094491" right="0.23622047244094491" top="0" bottom="0.23622047244094491" header="0.31496062992125984" footer="0.31496062992125984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A44F9-F7E1-4171-A0A7-83A5DFC82A9B}">
  <sheetPr codeName="Sheet4"/>
  <dimension ref="A1:J35"/>
  <sheetViews>
    <sheetView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" style="2" customWidth="1"/>
    <col min="7" max="7" width="3.875" style="2" customWidth="1"/>
    <col min="8" max="8" width="12.125" style="2" customWidth="1"/>
    <col min="9" max="9" width="5.875" style="2" customWidth="1"/>
    <col min="10" max="10" width="20" style="2" customWidth="1"/>
    <col min="11" max="16384" width="9" style="2"/>
  </cols>
  <sheetData>
    <row r="1" spans="1:10" ht="25.5" customHeight="1" x14ac:dyDescent="0.4">
      <c r="H1" s="21"/>
      <c r="I1" s="21"/>
      <c r="J1" s="22"/>
    </row>
    <row r="2" spans="1:10" ht="25.5" customHeight="1" x14ac:dyDescent="0.4">
      <c r="H2" s="49" t="s">
        <v>28</v>
      </c>
      <c r="I2" s="49"/>
      <c r="J2" s="23">
        <v>45383</v>
      </c>
    </row>
    <row r="3" spans="1:10" ht="25.5" customHeight="1" x14ac:dyDescent="0.4">
      <c r="H3" s="49" t="s">
        <v>30</v>
      </c>
      <c r="I3" s="49"/>
      <c r="J3" s="24" t="s">
        <v>29</v>
      </c>
    </row>
    <row r="4" spans="1:10" ht="25.5" customHeight="1" x14ac:dyDescent="0.4">
      <c r="B4" s="51" t="s">
        <v>59</v>
      </c>
      <c r="C4" s="51"/>
      <c r="D4" s="18"/>
      <c r="E4" s="18"/>
      <c r="F4" s="18"/>
      <c r="G4" s="18"/>
      <c r="H4" s="25"/>
      <c r="I4" s="25"/>
      <c r="J4" s="25"/>
    </row>
    <row r="5" spans="1:10" ht="25.5" customHeight="1" x14ac:dyDescent="0.4">
      <c r="B5" s="15"/>
      <c r="C5" s="15"/>
      <c r="D5" s="15"/>
      <c r="E5" s="15"/>
      <c r="F5" s="15"/>
      <c r="G5" s="15"/>
      <c r="H5" s="15"/>
      <c r="I5" s="15"/>
      <c r="J5" s="15"/>
    </row>
    <row r="6" spans="1:10" ht="24" x14ac:dyDescent="0.4">
      <c r="B6" s="50" t="s">
        <v>53</v>
      </c>
      <c r="C6" s="50"/>
      <c r="D6" s="1" t="s">
        <v>0</v>
      </c>
      <c r="H6" s="29" t="s">
        <v>51</v>
      </c>
      <c r="I6" s="29"/>
      <c r="J6" s="29"/>
    </row>
    <row r="7" spans="1:10" x14ac:dyDescent="0.4">
      <c r="B7" s="29" t="s">
        <v>1</v>
      </c>
      <c r="C7" s="29"/>
      <c r="D7" s="29"/>
      <c r="E7" s="29"/>
      <c r="H7" s="29" t="s">
        <v>1</v>
      </c>
      <c r="I7" s="29"/>
      <c r="J7" s="29"/>
    </row>
    <row r="8" spans="1:10" x14ac:dyDescent="0.4">
      <c r="B8" s="29" t="s">
        <v>2</v>
      </c>
      <c r="C8" s="29"/>
      <c r="D8" s="29"/>
      <c r="E8" s="29"/>
      <c r="H8" s="29" t="s">
        <v>37</v>
      </c>
      <c r="I8" s="29"/>
      <c r="J8" s="29"/>
    </row>
    <row r="9" spans="1:10" x14ac:dyDescent="0.4">
      <c r="B9" s="29"/>
      <c r="C9" s="29"/>
      <c r="D9" s="29"/>
      <c r="E9" s="29"/>
      <c r="H9" s="2" t="s">
        <v>31</v>
      </c>
    </row>
    <row r="10" spans="1:10" x14ac:dyDescent="0.4">
      <c r="B10" s="29"/>
      <c r="C10" s="29"/>
      <c r="D10" s="29"/>
      <c r="E10" s="29"/>
      <c r="H10" s="29" t="s">
        <v>25</v>
      </c>
      <c r="I10" s="29"/>
      <c r="J10" s="29"/>
    </row>
    <row r="11" spans="1:10" x14ac:dyDescent="0.4">
      <c r="A11" s="2" t="s">
        <v>43</v>
      </c>
      <c r="B11" s="52"/>
      <c r="C11" s="52"/>
      <c r="D11" s="52"/>
      <c r="E11" s="52"/>
      <c r="H11" s="29" t="s">
        <v>26</v>
      </c>
      <c r="I11" s="29"/>
      <c r="J11" s="29"/>
    </row>
    <row r="12" spans="1:10" x14ac:dyDescent="0.4">
      <c r="B12" s="29" t="s">
        <v>55</v>
      </c>
      <c r="C12" s="29"/>
      <c r="D12" s="29"/>
      <c r="E12" s="29"/>
      <c r="H12" s="29" t="s">
        <v>27</v>
      </c>
      <c r="I12" s="29"/>
      <c r="J12" s="29"/>
    </row>
    <row r="13" spans="1:10" x14ac:dyDescent="0.4">
      <c r="B13" s="5" t="s">
        <v>46</v>
      </c>
      <c r="C13" s="53"/>
      <c r="D13" s="53"/>
      <c r="E13" s="53"/>
    </row>
    <row r="14" spans="1:10" ht="6.75" customHeight="1" x14ac:dyDescent="0.4">
      <c r="B14" s="17"/>
      <c r="H14" s="29"/>
      <c r="I14" s="29"/>
      <c r="J14" s="29"/>
    </row>
    <row r="15" spans="1:10" ht="18.600000000000001" customHeight="1" x14ac:dyDescent="0.4">
      <c r="B15" s="41" t="s">
        <v>4</v>
      </c>
      <c r="C15" s="43">
        <f>J30</f>
        <v>1110800</v>
      </c>
      <c r="D15" s="44"/>
      <c r="E15" s="47" t="s">
        <v>10</v>
      </c>
      <c r="H15" s="29"/>
      <c r="I15" s="29"/>
      <c r="J15" s="29"/>
    </row>
    <row r="16" spans="1:10" x14ac:dyDescent="0.4">
      <c r="B16" s="42"/>
      <c r="C16" s="45"/>
      <c r="D16" s="46"/>
      <c r="E16" s="48"/>
      <c r="H16" s="29"/>
      <c r="I16" s="29"/>
      <c r="J16" s="29"/>
    </row>
    <row r="17" spans="2:10" ht="15.75" customHeight="1" x14ac:dyDescent="0.35">
      <c r="F17" s="11"/>
      <c r="G17" s="11"/>
      <c r="H17" s="11"/>
      <c r="I17" s="36"/>
      <c r="J17" s="36"/>
    </row>
    <row r="18" spans="2:10" ht="25.5" customHeight="1" x14ac:dyDescent="0.4">
      <c r="B18" s="37" t="s">
        <v>14</v>
      </c>
      <c r="C18" s="38"/>
      <c r="D18" s="39"/>
      <c r="E18" s="7" t="s">
        <v>5</v>
      </c>
      <c r="F18" s="37" t="s">
        <v>35</v>
      </c>
      <c r="G18" s="40"/>
      <c r="H18" s="8" t="s">
        <v>7</v>
      </c>
      <c r="I18" s="9" t="s">
        <v>8</v>
      </c>
      <c r="J18" s="9" t="s">
        <v>9</v>
      </c>
    </row>
    <row r="19" spans="2:10" ht="25.5" customHeight="1" x14ac:dyDescent="0.4">
      <c r="B19" s="33" t="s">
        <v>18</v>
      </c>
      <c r="C19" s="34"/>
      <c r="D19" s="35"/>
      <c r="E19" s="3"/>
      <c r="F19" s="4">
        <v>1</v>
      </c>
      <c r="G19" s="3" t="s">
        <v>6</v>
      </c>
      <c r="H19" s="13">
        <v>500000</v>
      </c>
      <c r="I19" s="6">
        <v>0.1</v>
      </c>
      <c r="J19" s="12">
        <f>IF(ISBLANK(H19), "", H19*F19)</f>
        <v>500000</v>
      </c>
    </row>
    <row r="20" spans="2:10" ht="25.5" customHeight="1" x14ac:dyDescent="0.4">
      <c r="B20" s="33" t="s">
        <v>19</v>
      </c>
      <c r="C20" s="34"/>
      <c r="D20" s="35"/>
      <c r="E20" s="3"/>
      <c r="F20" s="4">
        <v>10</v>
      </c>
      <c r="G20" s="3" t="s">
        <v>17</v>
      </c>
      <c r="H20" s="13">
        <v>50000</v>
      </c>
      <c r="I20" s="6">
        <v>0.1</v>
      </c>
      <c r="J20" s="12">
        <f t="shared" ref="J20:J27" si="0">IF(ISBLANK(H20), "", H20*F20)</f>
        <v>500000</v>
      </c>
    </row>
    <row r="21" spans="2:10" ht="25.5" customHeight="1" x14ac:dyDescent="0.4">
      <c r="B21" s="33" t="s">
        <v>22</v>
      </c>
      <c r="C21" s="34"/>
      <c r="D21" s="35"/>
      <c r="E21" s="3" t="s">
        <v>15</v>
      </c>
      <c r="F21" s="4">
        <v>1</v>
      </c>
      <c r="G21" s="3" t="s">
        <v>17</v>
      </c>
      <c r="H21" s="13">
        <v>10000</v>
      </c>
      <c r="I21" s="6">
        <v>0.08</v>
      </c>
      <c r="J21" s="12">
        <f t="shared" si="0"/>
        <v>10000</v>
      </c>
    </row>
    <row r="22" spans="2:10" ht="25.5" customHeight="1" x14ac:dyDescent="0.4">
      <c r="B22" s="33"/>
      <c r="C22" s="34"/>
      <c r="D22" s="35"/>
      <c r="E22" s="3"/>
      <c r="F22" s="4"/>
      <c r="G22" s="3"/>
      <c r="H22" s="13"/>
      <c r="I22" s="6"/>
      <c r="J22" s="12" t="str">
        <f t="shared" si="0"/>
        <v/>
      </c>
    </row>
    <row r="23" spans="2:10" ht="25.5" customHeight="1" x14ac:dyDescent="0.4">
      <c r="B23" s="33"/>
      <c r="C23" s="34"/>
      <c r="D23" s="35"/>
      <c r="E23" s="3"/>
      <c r="F23" s="4"/>
      <c r="G23" s="3"/>
      <c r="H23" s="13"/>
      <c r="I23" s="6"/>
      <c r="J23" s="12" t="str">
        <f t="shared" si="0"/>
        <v/>
      </c>
    </row>
    <row r="24" spans="2:10" ht="25.5" customHeight="1" x14ac:dyDescent="0.4">
      <c r="B24" s="33"/>
      <c r="C24" s="34"/>
      <c r="D24" s="35"/>
      <c r="E24" s="3"/>
      <c r="F24" s="4"/>
      <c r="G24" s="3"/>
      <c r="H24" s="13"/>
      <c r="I24" s="6"/>
      <c r="J24" s="12" t="str">
        <f t="shared" si="0"/>
        <v/>
      </c>
    </row>
    <row r="25" spans="2:10" ht="25.5" customHeight="1" x14ac:dyDescent="0.4">
      <c r="B25" s="33"/>
      <c r="C25" s="34"/>
      <c r="D25" s="35"/>
      <c r="E25" s="3"/>
      <c r="F25" s="4"/>
      <c r="G25" s="3"/>
      <c r="H25" s="13"/>
      <c r="I25" s="6"/>
      <c r="J25" s="12" t="str">
        <f t="shared" si="0"/>
        <v/>
      </c>
    </row>
    <row r="26" spans="2:10" ht="25.5" customHeight="1" x14ac:dyDescent="0.4">
      <c r="B26" s="33"/>
      <c r="C26" s="34"/>
      <c r="D26" s="35"/>
      <c r="E26" s="3"/>
      <c r="F26" s="4"/>
      <c r="G26" s="3"/>
      <c r="H26" s="13"/>
      <c r="I26" s="6"/>
      <c r="J26" s="12" t="str">
        <f t="shared" si="0"/>
        <v/>
      </c>
    </row>
    <row r="27" spans="2:10" ht="25.5" customHeight="1" x14ac:dyDescent="0.4">
      <c r="B27" s="33"/>
      <c r="C27" s="34"/>
      <c r="D27" s="35"/>
      <c r="E27" s="3"/>
      <c r="F27" s="4"/>
      <c r="G27" s="3"/>
      <c r="H27" s="13"/>
      <c r="I27" s="6"/>
      <c r="J27" s="12" t="str">
        <f t="shared" si="0"/>
        <v/>
      </c>
    </row>
    <row r="28" spans="2:10" ht="25.5" customHeight="1" x14ac:dyDescent="0.4">
      <c r="B28" s="10" t="s">
        <v>16</v>
      </c>
      <c r="C28" s="10" t="s">
        <v>21</v>
      </c>
      <c r="D28" s="30" t="s">
        <v>20</v>
      </c>
      <c r="E28" s="30"/>
      <c r="H28" s="31" t="s">
        <v>11</v>
      </c>
      <c r="I28" s="31"/>
      <c r="J28" s="12">
        <f>SUM(J19:J27)</f>
        <v>1010000</v>
      </c>
    </row>
    <row r="29" spans="2:10" ht="25.5" customHeight="1" x14ac:dyDescent="0.4">
      <c r="B29" s="16" t="s">
        <v>33</v>
      </c>
      <c r="C29" s="14">
        <f>SUMIF(I19:I27, 10%, J19:J27)</f>
        <v>1000000</v>
      </c>
      <c r="D29" s="32">
        <f>ROUND(C29*10%,1)</f>
        <v>100000</v>
      </c>
      <c r="E29" s="32"/>
      <c r="H29" s="31" t="s">
        <v>12</v>
      </c>
      <c r="I29" s="31"/>
      <c r="J29" s="12">
        <f>SUM(D29:E30)</f>
        <v>100800</v>
      </c>
    </row>
    <row r="30" spans="2:10" ht="25.5" customHeight="1" x14ac:dyDescent="0.4">
      <c r="B30" s="16" t="s">
        <v>34</v>
      </c>
      <c r="C30" s="14">
        <f>SUMIF(I19:I27, 8%, J19:J27)</f>
        <v>10000</v>
      </c>
      <c r="D30" s="32">
        <f>ROUND(C30*8%,1)</f>
        <v>800</v>
      </c>
      <c r="E30" s="32"/>
      <c r="H30" s="31" t="s">
        <v>13</v>
      </c>
      <c r="I30" s="31"/>
      <c r="J30" s="12">
        <f>J28+J29</f>
        <v>1110800</v>
      </c>
    </row>
    <row r="31" spans="2:10" ht="25.5" customHeight="1" x14ac:dyDescent="0.4"/>
    <row r="32" spans="2:10" ht="25.5" customHeight="1" x14ac:dyDescent="0.4">
      <c r="B32" s="27" t="s">
        <v>23</v>
      </c>
      <c r="C32" s="27"/>
      <c r="D32" s="27"/>
      <c r="E32" s="27"/>
      <c r="F32" s="27"/>
      <c r="G32" s="27"/>
      <c r="H32" s="27"/>
      <c r="I32" s="27"/>
      <c r="J32" s="27"/>
    </row>
    <row r="33" spans="2:10" ht="55.5" customHeight="1" x14ac:dyDescent="0.4">
      <c r="B33" s="28" t="s">
        <v>36</v>
      </c>
      <c r="C33" s="28"/>
      <c r="D33" s="28"/>
      <c r="E33" s="28"/>
      <c r="F33" s="28"/>
      <c r="G33" s="28"/>
      <c r="H33" s="28"/>
      <c r="I33" s="28"/>
      <c r="J33" s="28"/>
    </row>
    <row r="34" spans="2:10" ht="18.600000000000001" customHeight="1" x14ac:dyDescent="0.4">
      <c r="B34" s="26"/>
      <c r="C34" s="26"/>
      <c r="D34" s="26"/>
      <c r="E34" s="26"/>
      <c r="F34" s="26"/>
      <c r="G34" s="26"/>
      <c r="H34" s="26"/>
      <c r="I34" s="26"/>
      <c r="J34" s="26"/>
    </row>
    <row r="35" spans="2:10" ht="18.600000000000001" customHeight="1" x14ac:dyDescent="0.4">
      <c r="B35" s="20"/>
      <c r="C35" s="20"/>
      <c r="D35" s="20"/>
      <c r="E35" s="20"/>
      <c r="F35" s="20"/>
      <c r="G35" s="20"/>
      <c r="H35" s="20"/>
      <c r="I35" s="20"/>
      <c r="J35" s="20"/>
    </row>
  </sheetData>
  <mergeCells count="43">
    <mergeCell ref="H6:J6"/>
    <mergeCell ref="H11:J11"/>
    <mergeCell ref="H2:I2"/>
    <mergeCell ref="B7:E7"/>
    <mergeCell ref="H7:J7"/>
    <mergeCell ref="B8:E8"/>
    <mergeCell ref="H8:J8"/>
    <mergeCell ref="B9:E9"/>
    <mergeCell ref="B10:E10"/>
    <mergeCell ref="H10:J10"/>
    <mergeCell ref="H3:I3"/>
    <mergeCell ref="B4:C4"/>
    <mergeCell ref="B6:C6"/>
    <mergeCell ref="B21:D21"/>
    <mergeCell ref="H12:J12"/>
    <mergeCell ref="C13:E13"/>
    <mergeCell ref="H14:J14"/>
    <mergeCell ref="B15:B16"/>
    <mergeCell ref="C15:D16"/>
    <mergeCell ref="E15:E16"/>
    <mergeCell ref="H15:J15"/>
    <mergeCell ref="H16:J16"/>
    <mergeCell ref="I17:J17"/>
    <mergeCell ref="B18:D18"/>
    <mergeCell ref="F18:G18"/>
    <mergeCell ref="B19:D19"/>
    <mergeCell ref="B20:D20"/>
    <mergeCell ref="B32:J32"/>
    <mergeCell ref="B33:J33"/>
    <mergeCell ref="B12:E12"/>
    <mergeCell ref="B11:E11"/>
    <mergeCell ref="D28:E28"/>
    <mergeCell ref="H28:I28"/>
    <mergeCell ref="D29:E29"/>
    <mergeCell ref="H29:I29"/>
    <mergeCell ref="D30:E30"/>
    <mergeCell ref="H30:I30"/>
    <mergeCell ref="B22:D22"/>
    <mergeCell ref="B23:D23"/>
    <mergeCell ref="B24:D24"/>
    <mergeCell ref="B25:D25"/>
    <mergeCell ref="B26:D26"/>
    <mergeCell ref="B27:D27"/>
  </mergeCells>
  <phoneticPr fontId="2"/>
  <pageMargins left="0.23622047244094491" right="0.23622047244094491" top="0" bottom="0.23622047244094491" header="0.31496062992125984" footer="0.31496062992125984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DE6CF-874A-42B2-958D-A5B23399BCE6}">
  <sheetPr codeName="Sheet2"/>
  <dimension ref="A1:J35"/>
  <sheetViews>
    <sheetView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" style="2" customWidth="1"/>
    <col min="7" max="7" width="3.875" style="2" customWidth="1"/>
    <col min="8" max="8" width="12.125" style="2" customWidth="1"/>
    <col min="9" max="9" width="5.875" style="2" customWidth="1"/>
    <col min="10" max="10" width="20" style="2" customWidth="1"/>
    <col min="11" max="16384" width="9" style="2"/>
  </cols>
  <sheetData>
    <row r="1" spans="1:10" ht="25.5" customHeight="1" x14ac:dyDescent="0.4">
      <c r="H1" s="21"/>
      <c r="I1" s="21"/>
      <c r="J1" s="22"/>
    </row>
    <row r="2" spans="1:10" ht="25.5" customHeight="1" x14ac:dyDescent="0.4">
      <c r="H2" s="49" t="s">
        <v>28</v>
      </c>
      <c r="I2" s="49"/>
      <c r="J2" s="23">
        <v>45383</v>
      </c>
    </row>
    <row r="3" spans="1:10" ht="25.5" customHeight="1" x14ac:dyDescent="0.4">
      <c r="H3" s="49" t="s">
        <v>30</v>
      </c>
      <c r="I3" s="49"/>
      <c r="J3" s="24" t="s">
        <v>29</v>
      </c>
    </row>
    <row r="4" spans="1:10" ht="25.5" customHeight="1" x14ac:dyDescent="0.4">
      <c r="A4" s="2" t="s">
        <v>61</v>
      </c>
      <c r="B4" s="19" t="s">
        <v>62</v>
      </c>
      <c r="C4" s="18"/>
      <c r="D4" s="18"/>
      <c r="E4" s="18"/>
      <c r="F4" s="18"/>
      <c r="G4" s="18"/>
      <c r="H4" s="25"/>
      <c r="I4" s="25"/>
      <c r="J4" s="25"/>
    </row>
    <row r="5" spans="1:10" ht="25.5" customHeight="1" x14ac:dyDescent="0.4">
      <c r="B5" s="15"/>
      <c r="C5" s="15"/>
      <c r="D5" s="15"/>
      <c r="E5" s="15"/>
      <c r="F5" s="15"/>
      <c r="G5" s="15"/>
      <c r="H5" s="15"/>
      <c r="I5" s="15"/>
      <c r="J5" s="15"/>
    </row>
    <row r="6" spans="1:10" ht="24" x14ac:dyDescent="0.4">
      <c r="B6" s="50" t="s">
        <v>53</v>
      </c>
      <c r="C6" s="50"/>
      <c r="D6" s="1" t="s">
        <v>0</v>
      </c>
      <c r="H6" s="29" t="s">
        <v>51</v>
      </c>
      <c r="I6" s="29"/>
      <c r="J6" s="29"/>
    </row>
    <row r="7" spans="1:10" x14ac:dyDescent="0.4">
      <c r="B7" s="29" t="s">
        <v>1</v>
      </c>
      <c r="C7" s="29"/>
      <c r="D7" s="29"/>
      <c r="E7" s="29"/>
      <c r="H7" s="29" t="s">
        <v>1</v>
      </c>
      <c r="I7" s="29"/>
      <c r="J7" s="29"/>
    </row>
    <row r="8" spans="1:10" x14ac:dyDescent="0.4">
      <c r="B8" s="29" t="s">
        <v>2</v>
      </c>
      <c r="C8" s="29"/>
      <c r="D8" s="29"/>
      <c r="E8" s="29"/>
      <c r="H8" s="29" t="s">
        <v>37</v>
      </c>
      <c r="I8" s="29"/>
      <c r="J8" s="29"/>
    </row>
    <row r="9" spans="1:10" x14ac:dyDescent="0.4">
      <c r="B9" s="29"/>
      <c r="C9" s="29"/>
      <c r="D9" s="29"/>
      <c r="E9" s="29"/>
      <c r="H9" s="2" t="s">
        <v>31</v>
      </c>
    </row>
    <row r="10" spans="1:10" x14ac:dyDescent="0.4">
      <c r="B10" s="29" t="s">
        <v>32</v>
      </c>
      <c r="C10" s="29"/>
      <c r="D10" s="29"/>
      <c r="E10" s="29"/>
      <c r="H10" s="29" t="s">
        <v>25</v>
      </c>
      <c r="I10" s="29"/>
      <c r="J10" s="29"/>
    </row>
    <row r="11" spans="1:10" x14ac:dyDescent="0.4">
      <c r="A11" s="2" t="s">
        <v>43</v>
      </c>
      <c r="B11" s="5" t="s">
        <v>46</v>
      </c>
      <c r="C11" s="53"/>
      <c r="D11" s="53"/>
      <c r="E11" s="53"/>
      <c r="H11" s="29" t="s">
        <v>26</v>
      </c>
      <c r="I11" s="29"/>
      <c r="J11" s="29"/>
    </row>
    <row r="12" spans="1:10" x14ac:dyDescent="0.4">
      <c r="B12" s="5" t="s">
        <v>40</v>
      </c>
      <c r="C12" s="54"/>
      <c r="D12" s="53"/>
      <c r="E12" s="53"/>
      <c r="H12" s="29" t="s">
        <v>27</v>
      </c>
      <c r="I12" s="29"/>
      <c r="J12" s="29"/>
    </row>
    <row r="13" spans="1:10" x14ac:dyDescent="0.4">
      <c r="B13" s="5" t="s">
        <v>48</v>
      </c>
      <c r="C13" s="53" t="s">
        <v>41</v>
      </c>
      <c r="D13" s="53"/>
      <c r="E13" s="53"/>
    </row>
    <row r="14" spans="1:10" ht="6.75" customHeight="1" x14ac:dyDescent="0.4">
      <c r="B14" s="17"/>
      <c r="H14" s="29"/>
      <c r="I14" s="29"/>
      <c r="J14" s="29"/>
    </row>
    <row r="15" spans="1:10" ht="18.600000000000001" customHeight="1" x14ac:dyDescent="0.4">
      <c r="B15" s="41" t="s">
        <v>4</v>
      </c>
      <c r="C15" s="43">
        <f>J30</f>
        <v>1110800</v>
      </c>
      <c r="D15" s="44"/>
      <c r="E15" s="47" t="s">
        <v>10</v>
      </c>
      <c r="H15" s="29"/>
      <c r="I15" s="29"/>
      <c r="J15" s="29"/>
    </row>
    <row r="16" spans="1:10" x14ac:dyDescent="0.4">
      <c r="B16" s="42"/>
      <c r="C16" s="45"/>
      <c r="D16" s="46"/>
      <c r="E16" s="48"/>
      <c r="H16" s="29"/>
      <c r="I16" s="29"/>
      <c r="J16" s="29"/>
    </row>
    <row r="17" spans="2:10" ht="15.75" customHeight="1" x14ac:dyDescent="0.35">
      <c r="F17" s="11"/>
      <c r="G17" s="11"/>
      <c r="H17" s="11"/>
      <c r="I17" s="36"/>
      <c r="J17" s="36"/>
    </row>
    <row r="18" spans="2:10" ht="25.5" customHeight="1" x14ac:dyDescent="0.4">
      <c r="B18" s="37" t="s">
        <v>14</v>
      </c>
      <c r="C18" s="38"/>
      <c r="D18" s="39"/>
      <c r="E18" s="7" t="s">
        <v>5</v>
      </c>
      <c r="F18" s="37" t="s">
        <v>35</v>
      </c>
      <c r="G18" s="40"/>
      <c r="H18" s="8" t="s">
        <v>7</v>
      </c>
      <c r="I18" s="9" t="s">
        <v>8</v>
      </c>
      <c r="J18" s="9" t="s">
        <v>9</v>
      </c>
    </row>
    <row r="19" spans="2:10" ht="25.5" customHeight="1" x14ac:dyDescent="0.4">
      <c r="B19" s="33" t="s">
        <v>18</v>
      </c>
      <c r="C19" s="34"/>
      <c r="D19" s="35"/>
      <c r="E19" s="3"/>
      <c r="F19" s="4">
        <v>1</v>
      </c>
      <c r="G19" s="3" t="s">
        <v>6</v>
      </c>
      <c r="H19" s="13">
        <v>500000</v>
      </c>
      <c r="I19" s="6">
        <v>0.1</v>
      </c>
      <c r="J19" s="12">
        <f>IF(ISBLANK(H19), "", H19*F19)</f>
        <v>500000</v>
      </c>
    </row>
    <row r="20" spans="2:10" ht="25.5" customHeight="1" x14ac:dyDescent="0.4">
      <c r="B20" s="33" t="s">
        <v>19</v>
      </c>
      <c r="C20" s="34"/>
      <c r="D20" s="35"/>
      <c r="E20" s="3"/>
      <c r="F20" s="4">
        <v>10</v>
      </c>
      <c r="G20" s="3" t="s">
        <v>17</v>
      </c>
      <c r="H20" s="13">
        <v>50000</v>
      </c>
      <c r="I20" s="6">
        <v>0.1</v>
      </c>
      <c r="J20" s="12">
        <f t="shared" ref="J20:J27" si="0">IF(ISBLANK(H20), "", H20*F20)</f>
        <v>500000</v>
      </c>
    </row>
    <row r="21" spans="2:10" ht="25.5" customHeight="1" x14ac:dyDescent="0.4">
      <c r="B21" s="33" t="s">
        <v>22</v>
      </c>
      <c r="C21" s="34"/>
      <c r="D21" s="35"/>
      <c r="E21" s="3" t="s">
        <v>15</v>
      </c>
      <c r="F21" s="4">
        <v>1</v>
      </c>
      <c r="G21" s="3" t="s">
        <v>17</v>
      </c>
      <c r="H21" s="13">
        <v>10000</v>
      </c>
      <c r="I21" s="6">
        <v>0.08</v>
      </c>
      <c r="J21" s="12">
        <f t="shared" si="0"/>
        <v>10000</v>
      </c>
    </row>
    <row r="22" spans="2:10" ht="25.5" customHeight="1" x14ac:dyDescent="0.4">
      <c r="B22" s="33"/>
      <c r="C22" s="34"/>
      <c r="D22" s="35"/>
      <c r="E22" s="3"/>
      <c r="F22" s="4"/>
      <c r="G22" s="3"/>
      <c r="H22" s="13"/>
      <c r="I22" s="6"/>
      <c r="J22" s="12" t="str">
        <f t="shared" si="0"/>
        <v/>
      </c>
    </row>
    <row r="23" spans="2:10" ht="25.5" customHeight="1" x14ac:dyDescent="0.4">
      <c r="B23" s="33"/>
      <c r="C23" s="34"/>
      <c r="D23" s="35"/>
      <c r="E23" s="3"/>
      <c r="F23" s="4"/>
      <c r="G23" s="3"/>
      <c r="H23" s="13"/>
      <c r="I23" s="6"/>
      <c r="J23" s="12" t="str">
        <f t="shared" si="0"/>
        <v/>
      </c>
    </row>
    <row r="24" spans="2:10" ht="25.5" customHeight="1" x14ac:dyDescent="0.4">
      <c r="B24" s="33"/>
      <c r="C24" s="34"/>
      <c r="D24" s="35"/>
      <c r="E24" s="3"/>
      <c r="F24" s="4"/>
      <c r="G24" s="3"/>
      <c r="H24" s="13"/>
      <c r="I24" s="6"/>
      <c r="J24" s="12" t="str">
        <f t="shared" si="0"/>
        <v/>
      </c>
    </row>
    <row r="25" spans="2:10" ht="25.5" customHeight="1" x14ac:dyDescent="0.4">
      <c r="B25" s="33"/>
      <c r="C25" s="34"/>
      <c r="D25" s="35"/>
      <c r="E25" s="3"/>
      <c r="F25" s="4"/>
      <c r="G25" s="3"/>
      <c r="H25" s="13"/>
      <c r="I25" s="6"/>
      <c r="J25" s="12" t="str">
        <f t="shared" si="0"/>
        <v/>
      </c>
    </row>
    <row r="26" spans="2:10" ht="25.5" customHeight="1" x14ac:dyDescent="0.4">
      <c r="B26" s="33"/>
      <c r="C26" s="34"/>
      <c r="D26" s="35"/>
      <c r="E26" s="3"/>
      <c r="F26" s="4"/>
      <c r="G26" s="3"/>
      <c r="H26" s="13"/>
      <c r="I26" s="6"/>
      <c r="J26" s="12" t="str">
        <f t="shared" si="0"/>
        <v/>
      </c>
    </row>
    <row r="27" spans="2:10" ht="25.5" customHeight="1" x14ac:dyDescent="0.4">
      <c r="B27" s="33"/>
      <c r="C27" s="34"/>
      <c r="D27" s="35"/>
      <c r="E27" s="3"/>
      <c r="F27" s="4"/>
      <c r="G27" s="3"/>
      <c r="H27" s="13"/>
      <c r="I27" s="6"/>
      <c r="J27" s="12" t="str">
        <f t="shared" si="0"/>
        <v/>
      </c>
    </row>
    <row r="28" spans="2:10" ht="25.5" customHeight="1" x14ac:dyDescent="0.4">
      <c r="B28" s="10" t="s">
        <v>16</v>
      </c>
      <c r="C28" s="10" t="s">
        <v>21</v>
      </c>
      <c r="D28" s="30" t="s">
        <v>20</v>
      </c>
      <c r="E28" s="30"/>
      <c r="H28" s="31" t="s">
        <v>11</v>
      </c>
      <c r="I28" s="31"/>
      <c r="J28" s="12">
        <f>SUM(J19:J27)</f>
        <v>1010000</v>
      </c>
    </row>
    <row r="29" spans="2:10" ht="25.5" customHeight="1" x14ac:dyDescent="0.4">
      <c r="B29" s="16" t="s">
        <v>33</v>
      </c>
      <c r="C29" s="14">
        <f>SUMIF(I19:I27, 10%, J19:J27)</f>
        <v>1000000</v>
      </c>
      <c r="D29" s="32">
        <f>ROUND(C29*10%,1)</f>
        <v>100000</v>
      </c>
      <c r="E29" s="32"/>
      <c r="H29" s="31" t="s">
        <v>12</v>
      </c>
      <c r="I29" s="31"/>
      <c r="J29" s="12">
        <f>SUM(D29:E30)</f>
        <v>100800</v>
      </c>
    </row>
    <row r="30" spans="2:10" ht="25.5" customHeight="1" x14ac:dyDescent="0.4">
      <c r="B30" s="16" t="s">
        <v>34</v>
      </c>
      <c r="C30" s="14">
        <f>SUMIF(I19:I27, 8%, J19:J27)</f>
        <v>10000</v>
      </c>
      <c r="D30" s="32">
        <f>ROUND(C30*8%,1)</f>
        <v>800</v>
      </c>
      <c r="E30" s="32"/>
      <c r="H30" s="31" t="s">
        <v>13</v>
      </c>
      <c r="I30" s="31"/>
      <c r="J30" s="12">
        <f>J28+J29</f>
        <v>1110800</v>
      </c>
    </row>
    <row r="31" spans="2:10" ht="25.5" customHeight="1" x14ac:dyDescent="0.4"/>
    <row r="32" spans="2:10" ht="25.5" customHeight="1" x14ac:dyDescent="0.4">
      <c r="B32" s="27" t="s">
        <v>23</v>
      </c>
      <c r="C32" s="27"/>
      <c r="D32" s="27"/>
      <c r="E32" s="27"/>
      <c r="F32" s="27"/>
      <c r="G32" s="27"/>
      <c r="H32" s="27"/>
      <c r="I32" s="27"/>
      <c r="J32" s="27"/>
    </row>
    <row r="33" spans="2:10" ht="55.5" customHeight="1" x14ac:dyDescent="0.4">
      <c r="B33" s="28" t="s">
        <v>36</v>
      </c>
      <c r="C33" s="28"/>
      <c r="D33" s="28"/>
      <c r="E33" s="28"/>
      <c r="F33" s="28"/>
      <c r="G33" s="28"/>
      <c r="H33" s="28"/>
      <c r="I33" s="28"/>
      <c r="J33" s="28"/>
    </row>
    <row r="34" spans="2:10" ht="18.600000000000001" customHeight="1" x14ac:dyDescent="0.4">
      <c r="B34" s="26"/>
      <c r="C34" s="26"/>
      <c r="D34" s="26"/>
      <c r="E34" s="26"/>
      <c r="F34" s="26"/>
      <c r="G34" s="26"/>
      <c r="H34" s="26"/>
      <c r="I34" s="26"/>
      <c r="J34" s="26"/>
    </row>
    <row r="35" spans="2:10" ht="18.600000000000001" customHeight="1" x14ac:dyDescent="0.4">
      <c r="B35" s="20"/>
      <c r="C35" s="20"/>
      <c r="D35" s="20"/>
      <c r="E35" s="20"/>
      <c r="F35" s="20"/>
      <c r="G35" s="20"/>
      <c r="H35" s="20"/>
      <c r="I35" s="20"/>
      <c r="J35" s="20"/>
    </row>
  </sheetData>
  <mergeCells count="42">
    <mergeCell ref="B15:B16"/>
    <mergeCell ref="C15:D16"/>
    <mergeCell ref="B23:D23"/>
    <mergeCell ref="B24:D24"/>
    <mergeCell ref="B25:D25"/>
    <mergeCell ref="B26:D26"/>
    <mergeCell ref="B18:D18"/>
    <mergeCell ref="F18:G18"/>
    <mergeCell ref="B19:D19"/>
    <mergeCell ref="B20:D20"/>
    <mergeCell ref="B21:D21"/>
    <mergeCell ref="B22:D22"/>
    <mergeCell ref="H2:I2"/>
    <mergeCell ref="B32:J32"/>
    <mergeCell ref="B33:J33"/>
    <mergeCell ref="H14:J14"/>
    <mergeCell ref="H15:J15"/>
    <mergeCell ref="H16:J16"/>
    <mergeCell ref="D28:E28"/>
    <mergeCell ref="I17:J17"/>
    <mergeCell ref="D29:E29"/>
    <mergeCell ref="D30:E30"/>
    <mergeCell ref="H28:I28"/>
    <mergeCell ref="H29:I29"/>
    <mergeCell ref="H30:I30"/>
    <mergeCell ref="B27:D27"/>
    <mergeCell ref="E15:E16"/>
    <mergeCell ref="C13:E13"/>
    <mergeCell ref="H3:I3"/>
    <mergeCell ref="B6:C6"/>
    <mergeCell ref="H6:J6"/>
    <mergeCell ref="C12:E12"/>
    <mergeCell ref="H7:J7"/>
    <mergeCell ref="H10:J10"/>
    <mergeCell ref="H12:J12"/>
    <mergeCell ref="B10:E10"/>
    <mergeCell ref="C11:E11"/>
    <mergeCell ref="H8:J8"/>
    <mergeCell ref="B7:E7"/>
    <mergeCell ref="B8:E8"/>
    <mergeCell ref="B9:E9"/>
    <mergeCell ref="H11:J11"/>
  </mergeCells>
  <phoneticPr fontId="2"/>
  <pageMargins left="0.23622047244094491" right="0.23622047244094491" top="0" bottom="0.23622047244094491" header="0.31496062992125984" footer="0.31496062992125984"/>
  <pageSetup paperSize="9" orientation="portrait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B6084-A1C5-4BCC-80F1-4E3F86E15DD2}">
  <sheetPr codeName="Sheet5"/>
  <dimension ref="A1:J35"/>
  <sheetViews>
    <sheetView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" style="2" customWidth="1"/>
    <col min="7" max="7" width="3.875" style="2" customWidth="1"/>
    <col min="8" max="8" width="12.125" style="2" customWidth="1"/>
    <col min="9" max="9" width="5.875" style="2" customWidth="1"/>
    <col min="10" max="10" width="20" style="2" customWidth="1"/>
    <col min="11" max="16384" width="9" style="2"/>
  </cols>
  <sheetData>
    <row r="1" spans="1:10" ht="25.5" customHeight="1" x14ac:dyDescent="0.4">
      <c r="H1" s="21"/>
      <c r="I1" s="21"/>
      <c r="J1" s="22"/>
    </row>
    <row r="2" spans="1:10" ht="25.5" customHeight="1" x14ac:dyDescent="0.4">
      <c r="H2" s="49" t="s">
        <v>28</v>
      </c>
      <c r="I2" s="49"/>
      <c r="J2" s="23">
        <v>45383</v>
      </c>
    </row>
    <row r="3" spans="1:10" ht="25.5" customHeight="1" x14ac:dyDescent="0.4">
      <c r="H3" s="49" t="s">
        <v>30</v>
      </c>
      <c r="I3" s="49"/>
      <c r="J3" s="24" t="s">
        <v>29</v>
      </c>
    </row>
    <row r="4" spans="1:10" ht="25.5" customHeight="1" x14ac:dyDescent="0.4">
      <c r="B4" s="19" t="s">
        <v>63</v>
      </c>
      <c r="C4" s="18"/>
      <c r="D4" s="18"/>
      <c r="E4" s="18"/>
      <c r="F4" s="18"/>
      <c r="G4" s="18"/>
      <c r="H4" s="25"/>
      <c r="I4" s="25"/>
      <c r="J4" s="25"/>
    </row>
    <row r="5" spans="1:10" ht="25.5" customHeight="1" x14ac:dyDescent="0.4">
      <c r="B5" s="15"/>
      <c r="C5" s="15"/>
      <c r="D5" s="15"/>
      <c r="E5" s="15"/>
      <c r="F5" s="15"/>
      <c r="G5" s="15"/>
      <c r="H5" s="15"/>
      <c r="I5" s="15"/>
      <c r="J5" s="15"/>
    </row>
    <row r="6" spans="1:10" ht="24" x14ac:dyDescent="0.4">
      <c r="B6" s="50" t="s">
        <v>53</v>
      </c>
      <c r="C6" s="50"/>
      <c r="D6" s="1" t="s">
        <v>0</v>
      </c>
      <c r="H6" s="29" t="s">
        <v>51</v>
      </c>
      <c r="I6" s="29"/>
      <c r="J6" s="29"/>
    </row>
    <row r="7" spans="1:10" x14ac:dyDescent="0.4">
      <c r="B7" s="29" t="s">
        <v>1</v>
      </c>
      <c r="C7" s="29"/>
      <c r="D7" s="29"/>
      <c r="E7" s="29"/>
      <c r="H7" s="29" t="s">
        <v>1</v>
      </c>
      <c r="I7" s="29"/>
      <c r="J7" s="29"/>
    </row>
    <row r="8" spans="1:10" x14ac:dyDescent="0.4">
      <c r="B8" s="29" t="s">
        <v>2</v>
      </c>
      <c r="C8" s="29"/>
      <c r="D8" s="29"/>
      <c r="E8" s="29"/>
      <c r="H8" s="29" t="s">
        <v>37</v>
      </c>
      <c r="I8" s="29"/>
      <c r="J8" s="29"/>
    </row>
    <row r="9" spans="1:10" x14ac:dyDescent="0.4">
      <c r="B9" s="29"/>
      <c r="C9" s="29"/>
      <c r="D9" s="29"/>
      <c r="E9" s="29"/>
      <c r="H9" s="2" t="s">
        <v>31</v>
      </c>
    </row>
    <row r="10" spans="1:10" x14ac:dyDescent="0.4">
      <c r="B10" s="29"/>
      <c r="C10" s="29"/>
      <c r="D10" s="29"/>
      <c r="E10" s="29"/>
      <c r="H10" s="29" t="s">
        <v>25</v>
      </c>
      <c r="I10" s="29"/>
      <c r="J10" s="29"/>
    </row>
    <row r="11" spans="1:10" x14ac:dyDescent="0.4">
      <c r="A11" s="2" t="s">
        <v>43</v>
      </c>
      <c r="B11" s="52"/>
      <c r="C11" s="52"/>
      <c r="D11" s="52"/>
      <c r="E11" s="52"/>
      <c r="H11" s="29" t="s">
        <v>26</v>
      </c>
      <c r="I11" s="29"/>
      <c r="J11" s="29"/>
    </row>
    <row r="12" spans="1:10" x14ac:dyDescent="0.4">
      <c r="B12" s="29" t="s">
        <v>56</v>
      </c>
      <c r="C12" s="29"/>
      <c r="D12" s="29"/>
      <c r="E12" s="29"/>
      <c r="H12" s="29" t="s">
        <v>27</v>
      </c>
      <c r="I12" s="29"/>
      <c r="J12" s="29"/>
    </row>
    <row r="13" spans="1:10" x14ac:dyDescent="0.4">
      <c r="B13" s="5" t="s">
        <v>46</v>
      </c>
      <c r="C13" s="53"/>
      <c r="D13" s="53"/>
      <c r="E13" s="53"/>
    </row>
    <row r="14" spans="1:10" ht="6.75" customHeight="1" x14ac:dyDescent="0.4">
      <c r="B14" s="17"/>
      <c r="H14" s="29"/>
      <c r="I14" s="29"/>
      <c r="J14" s="29"/>
    </row>
    <row r="15" spans="1:10" ht="18.600000000000001" customHeight="1" x14ac:dyDescent="0.4">
      <c r="B15" s="41" t="s">
        <v>4</v>
      </c>
      <c r="C15" s="43">
        <f>J30</f>
        <v>1110800</v>
      </c>
      <c r="D15" s="44"/>
      <c r="E15" s="47" t="s">
        <v>10</v>
      </c>
      <c r="H15" s="29"/>
      <c r="I15" s="29"/>
      <c r="J15" s="29"/>
    </row>
    <row r="16" spans="1:10" x14ac:dyDescent="0.4">
      <c r="B16" s="42"/>
      <c r="C16" s="45"/>
      <c r="D16" s="46"/>
      <c r="E16" s="48"/>
      <c r="H16" s="29"/>
      <c r="I16" s="29"/>
      <c r="J16" s="29"/>
    </row>
    <row r="17" spans="2:10" ht="15.75" customHeight="1" x14ac:dyDescent="0.35">
      <c r="F17" s="11"/>
      <c r="G17" s="11"/>
      <c r="H17" s="11"/>
      <c r="I17" s="36"/>
      <c r="J17" s="36"/>
    </row>
    <row r="18" spans="2:10" ht="25.5" customHeight="1" x14ac:dyDescent="0.4">
      <c r="B18" s="37" t="s">
        <v>14</v>
      </c>
      <c r="C18" s="38"/>
      <c r="D18" s="39"/>
      <c r="E18" s="7" t="s">
        <v>5</v>
      </c>
      <c r="F18" s="37" t="s">
        <v>35</v>
      </c>
      <c r="G18" s="40"/>
      <c r="H18" s="8" t="s">
        <v>7</v>
      </c>
      <c r="I18" s="9" t="s">
        <v>8</v>
      </c>
      <c r="J18" s="9" t="s">
        <v>9</v>
      </c>
    </row>
    <row r="19" spans="2:10" ht="25.5" customHeight="1" x14ac:dyDescent="0.4">
      <c r="B19" s="33" t="s">
        <v>18</v>
      </c>
      <c r="C19" s="34"/>
      <c r="D19" s="35"/>
      <c r="E19" s="3"/>
      <c r="F19" s="4">
        <v>1</v>
      </c>
      <c r="G19" s="3" t="s">
        <v>6</v>
      </c>
      <c r="H19" s="13">
        <v>500000</v>
      </c>
      <c r="I19" s="6">
        <v>0.1</v>
      </c>
      <c r="J19" s="12">
        <f>IF(ISBLANK(H19), "", H19*F19)</f>
        <v>500000</v>
      </c>
    </row>
    <row r="20" spans="2:10" ht="25.5" customHeight="1" x14ac:dyDescent="0.4">
      <c r="B20" s="33" t="s">
        <v>19</v>
      </c>
      <c r="C20" s="34"/>
      <c r="D20" s="35"/>
      <c r="E20" s="3"/>
      <c r="F20" s="4">
        <v>10</v>
      </c>
      <c r="G20" s="3" t="s">
        <v>17</v>
      </c>
      <c r="H20" s="13">
        <v>50000</v>
      </c>
      <c r="I20" s="6">
        <v>0.1</v>
      </c>
      <c r="J20" s="12">
        <f t="shared" ref="J20:J27" si="0">IF(ISBLANK(H20), "", H20*F20)</f>
        <v>500000</v>
      </c>
    </row>
    <row r="21" spans="2:10" ht="25.5" customHeight="1" x14ac:dyDescent="0.4">
      <c r="B21" s="33" t="s">
        <v>22</v>
      </c>
      <c r="C21" s="34"/>
      <c r="D21" s="35"/>
      <c r="E21" s="3" t="s">
        <v>15</v>
      </c>
      <c r="F21" s="4">
        <v>1</v>
      </c>
      <c r="G21" s="3" t="s">
        <v>17</v>
      </c>
      <c r="H21" s="13">
        <v>10000</v>
      </c>
      <c r="I21" s="6">
        <v>0.08</v>
      </c>
      <c r="J21" s="12">
        <f t="shared" si="0"/>
        <v>10000</v>
      </c>
    </row>
    <row r="22" spans="2:10" ht="25.5" customHeight="1" x14ac:dyDescent="0.4">
      <c r="B22" s="33"/>
      <c r="C22" s="34"/>
      <c r="D22" s="35"/>
      <c r="E22" s="3"/>
      <c r="F22" s="4"/>
      <c r="G22" s="3"/>
      <c r="H22" s="13"/>
      <c r="I22" s="6"/>
      <c r="J22" s="12" t="str">
        <f t="shared" si="0"/>
        <v/>
      </c>
    </row>
    <row r="23" spans="2:10" ht="25.5" customHeight="1" x14ac:dyDescent="0.4">
      <c r="B23" s="33"/>
      <c r="C23" s="34"/>
      <c r="D23" s="35"/>
      <c r="E23" s="3"/>
      <c r="F23" s="4"/>
      <c r="G23" s="3"/>
      <c r="H23" s="13"/>
      <c r="I23" s="6"/>
      <c r="J23" s="12" t="str">
        <f t="shared" si="0"/>
        <v/>
      </c>
    </row>
    <row r="24" spans="2:10" ht="25.5" customHeight="1" x14ac:dyDescent="0.4">
      <c r="B24" s="33"/>
      <c r="C24" s="34"/>
      <c r="D24" s="35"/>
      <c r="E24" s="3"/>
      <c r="F24" s="4"/>
      <c r="G24" s="3"/>
      <c r="H24" s="13"/>
      <c r="I24" s="6"/>
      <c r="J24" s="12" t="str">
        <f t="shared" si="0"/>
        <v/>
      </c>
    </row>
    <row r="25" spans="2:10" ht="25.5" customHeight="1" x14ac:dyDescent="0.4">
      <c r="B25" s="33"/>
      <c r="C25" s="34"/>
      <c r="D25" s="35"/>
      <c r="E25" s="3"/>
      <c r="F25" s="4"/>
      <c r="G25" s="3"/>
      <c r="H25" s="13"/>
      <c r="I25" s="6"/>
      <c r="J25" s="12" t="str">
        <f t="shared" si="0"/>
        <v/>
      </c>
    </row>
    <row r="26" spans="2:10" ht="25.5" customHeight="1" x14ac:dyDescent="0.4">
      <c r="B26" s="33"/>
      <c r="C26" s="34"/>
      <c r="D26" s="35"/>
      <c r="E26" s="3"/>
      <c r="F26" s="4"/>
      <c r="G26" s="3"/>
      <c r="H26" s="13"/>
      <c r="I26" s="6"/>
      <c r="J26" s="12" t="str">
        <f t="shared" si="0"/>
        <v/>
      </c>
    </row>
    <row r="27" spans="2:10" ht="25.5" customHeight="1" x14ac:dyDescent="0.4">
      <c r="B27" s="33"/>
      <c r="C27" s="34"/>
      <c r="D27" s="35"/>
      <c r="E27" s="3"/>
      <c r="F27" s="4"/>
      <c r="G27" s="3"/>
      <c r="H27" s="13"/>
      <c r="I27" s="6"/>
      <c r="J27" s="12" t="str">
        <f t="shared" si="0"/>
        <v/>
      </c>
    </row>
    <row r="28" spans="2:10" ht="25.5" customHeight="1" x14ac:dyDescent="0.4">
      <c r="B28" s="10" t="s">
        <v>16</v>
      </c>
      <c r="C28" s="10" t="s">
        <v>21</v>
      </c>
      <c r="D28" s="30" t="s">
        <v>20</v>
      </c>
      <c r="E28" s="30"/>
      <c r="H28" s="31" t="s">
        <v>11</v>
      </c>
      <c r="I28" s="31"/>
      <c r="J28" s="12">
        <f>SUM(J19:J27)</f>
        <v>1010000</v>
      </c>
    </row>
    <row r="29" spans="2:10" ht="25.5" customHeight="1" x14ac:dyDescent="0.4">
      <c r="B29" s="16" t="s">
        <v>33</v>
      </c>
      <c r="C29" s="14">
        <f>SUMIF(I19:I27, 10%, J19:J27)</f>
        <v>1000000</v>
      </c>
      <c r="D29" s="32">
        <f>ROUND(C29*10%,1)</f>
        <v>100000</v>
      </c>
      <c r="E29" s="32"/>
      <c r="H29" s="31" t="s">
        <v>12</v>
      </c>
      <c r="I29" s="31"/>
      <c r="J29" s="12">
        <f>SUM(D29:E30)</f>
        <v>100800</v>
      </c>
    </row>
    <row r="30" spans="2:10" ht="25.5" customHeight="1" x14ac:dyDescent="0.4">
      <c r="B30" s="16" t="s">
        <v>34</v>
      </c>
      <c r="C30" s="14">
        <f>SUMIF(I19:I27, 8%, J19:J27)</f>
        <v>10000</v>
      </c>
      <c r="D30" s="32">
        <f>ROUND(C30*8%,1)</f>
        <v>800</v>
      </c>
      <c r="E30" s="32"/>
      <c r="H30" s="31" t="s">
        <v>13</v>
      </c>
      <c r="I30" s="31"/>
      <c r="J30" s="12">
        <f>J28+J29</f>
        <v>1110800</v>
      </c>
    </row>
    <row r="31" spans="2:10" ht="25.5" customHeight="1" x14ac:dyDescent="0.4"/>
    <row r="32" spans="2:10" ht="25.5" customHeight="1" x14ac:dyDescent="0.4">
      <c r="B32" s="27" t="s">
        <v>23</v>
      </c>
      <c r="C32" s="27"/>
      <c r="D32" s="27"/>
      <c r="E32" s="27"/>
      <c r="F32" s="27"/>
      <c r="G32" s="27"/>
      <c r="H32" s="27"/>
      <c r="I32" s="27"/>
      <c r="J32" s="27"/>
    </row>
    <row r="33" spans="2:10" ht="55.5" customHeight="1" x14ac:dyDescent="0.4">
      <c r="B33" s="28" t="s">
        <v>36</v>
      </c>
      <c r="C33" s="28"/>
      <c r="D33" s="28"/>
      <c r="E33" s="28"/>
      <c r="F33" s="28"/>
      <c r="G33" s="28"/>
      <c r="H33" s="28"/>
      <c r="I33" s="28"/>
      <c r="J33" s="28"/>
    </row>
    <row r="34" spans="2:10" ht="18.600000000000001" customHeight="1" x14ac:dyDescent="0.4">
      <c r="B34" s="26"/>
      <c r="C34" s="26"/>
      <c r="D34" s="26"/>
      <c r="E34" s="26"/>
      <c r="F34" s="26"/>
      <c r="G34" s="26"/>
      <c r="H34" s="26"/>
      <c r="I34" s="26"/>
      <c r="J34" s="26"/>
    </row>
    <row r="35" spans="2:10" ht="18.600000000000001" customHeight="1" x14ac:dyDescent="0.4">
      <c r="B35" s="20"/>
      <c r="C35" s="20"/>
      <c r="D35" s="20"/>
      <c r="E35" s="20"/>
      <c r="F35" s="20"/>
      <c r="G35" s="20"/>
      <c r="H35" s="20"/>
      <c r="I35" s="20"/>
      <c r="J35" s="20"/>
    </row>
  </sheetData>
  <mergeCells count="42">
    <mergeCell ref="H6:J6"/>
    <mergeCell ref="B11:E11"/>
    <mergeCell ref="H11:J11"/>
    <mergeCell ref="H2:I2"/>
    <mergeCell ref="B7:E7"/>
    <mergeCell ref="H7:J7"/>
    <mergeCell ref="B8:E8"/>
    <mergeCell ref="H8:J8"/>
    <mergeCell ref="B9:E9"/>
    <mergeCell ref="B10:E10"/>
    <mergeCell ref="H10:J10"/>
    <mergeCell ref="H3:I3"/>
    <mergeCell ref="B6:C6"/>
    <mergeCell ref="B12:E12"/>
    <mergeCell ref="H12:J12"/>
    <mergeCell ref="C13:E13"/>
    <mergeCell ref="H14:J14"/>
    <mergeCell ref="B15:B16"/>
    <mergeCell ref="C15:D16"/>
    <mergeCell ref="E15:E16"/>
    <mergeCell ref="H15:J15"/>
    <mergeCell ref="H16:J16"/>
    <mergeCell ref="B27:D27"/>
    <mergeCell ref="I17:J17"/>
    <mergeCell ref="B18:D18"/>
    <mergeCell ref="F18:G18"/>
    <mergeCell ref="B19:D19"/>
    <mergeCell ref="B20:D20"/>
    <mergeCell ref="B21:D21"/>
    <mergeCell ref="B22:D22"/>
    <mergeCell ref="B23:D23"/>
    <mergeCell ref="B24:D24"/>
    <mergeCell ref="B25:D25"/>
    <mergeCell ref="B26:D26"/>
    <mergeCell ref="B32:J32"/>
    <mergeCell ref="B33:J33"/>
    <mergeCell ref="D28:E28"/>
    <mergeCell ref="H28:I28"/>
    <mergeCell ref="D29:E29"/>
    <mergeCell ref="H29:I29"/>
    <mergeCell ref="D30:E30"/>
    <mergeCell ref="H30:I30"/>
  </mergeCells>
  <phoneticPr fontId="2"/>
  <pageMargins left="0.23622047244094491" right="0.23622047244094491" top="0" bottom="0.23622047244094491" header="0.31496062992125984" footer="0.31496062992125984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92EBD-E662-459B-B851-2190CF485B81}">
  <sheetPr codeName="Sheet6"/>
  <dimension ref="A1:J35"/>
  <sheetViews>
    <sheetView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6" style="2" customWidth="1"/>
    <col min="7" max="7" width="3.875" style="2" customWidth="1"/>
    <col min="8" max="8" width="12.125" style="2" customWidth="1"/>
    <col min="9" max="9" width="5.875" style="2" customWidth="1"/>
    <col min="10" max="10" width="20" style="2" customWidth="1"/>
    <col min="11" max="16384" width="9" style="2"/>
  </cols>
  <sheetData>
    <row r="1" spans="1:10" ht="25.5" customHeight="1" x14ac:dyDescent="0.4">
      <c r="H1" s="21"/>
      <c r="I1" s="21"/>
      <c r="J1" s="22"/>
    </row>
    <row r="2" spans="1:10" ht="25.5" customHeight="1" x14ac:dyDescent="0.4">
      <c r="H2" s="49" t="s">
        <v>28</v>
      </c>
      <c r="I2" s="49"/>
      <c r="J2" s="23">
        <v>45383</v>
      </c>
    </row>
    <row r="3" spans="1:10" ht="25.5" customHeight="1" x14ac:dyDescent="0.4">
      <c r="H3" s="49" t="s">
        <v>30</v>
      </c>
      <c r="I3" s="49"/>
      <c r="J3" s="24" t="s">
        <v>29</v>
      </c>
    </row>
    <row r="4" spans="1:10" ht="25.5" customHeight="1" x14ac:dyDescent="0.4">
      <c r="B4" s="19" t="s">
        <v>64</v>
      </c>
      <c r="C4" s="18"/>
      <c r="D4" s="18"/>
      <c r="E4" s="18"/>
      <c r="F4" s="18"/>
      <c r="G4" s="18"/>
      <c r="H4" s="25"/>
      <c r="I4" s="25"/>
      <c r="J4" s="25"/>
    </row>
    <row r="5" spans="1:10" ht="25.5" customHeight="1" x14ac:dyDescent="0.4">
      <c r="B5" s="15"/>
      <c r="C5" s="15"/>
      <c r="D5" s="15"/>
      <c r="E5" s="15"/>
      <c r="F5" s="15"/>
      <c r="G5" s="15"/>
      <c r="H5" s="15"/>
      <c r="I5" s="15"/>
      <c r="J5" s="15"/>
    </row>
    <row r="6" spans="1:10" ht="24" x14ac:dyDescent="0.4">
      <c r="B6" s="50" t="s">
        <v>53</v>
      </c>
      <c r="C6" s="50"/>
      <c r="D6" s="1" t="s">
        <v>0</v>
      </c>
      <c r="H6" s="29" t="s">
        <v>51</v>
      </c>
      <c r="I6" s="29"/>
      <c r="J6" s="29"/>
    </row>
    <row r="7" spans="1:10" x14ac:dyDescent="0.4">
      <c r="B7" s="29" t="s">
        <v>1</v>
      </c>
      <c r="C7" s="29"/>
      <c r="D7" s="29"/>
      <c r="E7" s="29"/>
      <c r="H7" s="29" t="s">
        <v>1</v>
      </c>
      <c r="I7" s="29"/>
      <c r="J7" s="29"/>
    </row>
    <row r="8" spans="1:10" x14ac:dyDescent="0.4">
      <c r="B8" s="29" t="s">
        <v>2</v>
      </c>
      <c r="C8" s="29"/>
      <c r="D8" s="29"/>
      <c r="E8" s="29"/>
      <c r="H8" s="29" t="s">
        <v>37</v>
      </c>
      <c r="I8" s="29"/>
      <c r="J8" s="29"/>
    </row>
    <row r="9" spans="1:10" x14ac:dyDescent="0.4">
      <c r="B9" s="29"/>
      <c r="C9" s="29"/>
      <c r="D9" s="29"/>
      <c r="E9" s="29"/>
      <c r="H9" s="2" t="s">
        <v>31</v>
      </c>
    </row>
    <row r="10" spans="1:10" x14ac:dyDescent="0.4">
      <c r="B10" s="29"/>
      <c r="C10" s="29"/>
      <c r="D10" s="29"/>
      <c r="E10" s="29"/>
      <c r="H10" s="29" t="s">
        <v>25</v>
      </c>
      <c r="I10" s="29"/>
      <c r="J10" s="29"/>
    </row>
    <row r="11" spans="1:10" x14ac:dyDescent="0.4">
      <c r="A11" s="2" t="s">
        <v>43</v>
      </c>
      <c r="B11" s="52"/>
      <c r="C11" s="52"/>
      <c r="D11" s="52"/>
      <c r="E11" s="52"/>
      <c r="H11" s="29" t="s">
        <v>26</v>
      </c>
      <c r="I11" s="29"/>
      <c r="J11" s="29"/>
    </row>
    <row r="12" spans="1:10" x14ac:dyDescent="0.4">
      <c r="B12" s="29"/>
      <c r="C12" s="29"/>
      <c r="D12" s="29"/>
      <c r="E12" s="29"/>
      <c r="F12" s="29"/>
      <c r="H12" s="29" t="s">
        <v>27</v>
      </c>
      <c r="I12" s="29"/>
      <c r="J12" s="29"/>
    </row>
    <row r="13" spans="1:10" x14ac:dyDescent="0.4">
      <c r="B13" s="29" t="s">
        <v>57</v>
      </c>
      <c r="C13" s="29"/>
      <c r="D13" s="29"/>
      <c r="E13" s="29"/>
      <c r="F13" s="29"/>
    </row>
    <row r="14" spans="1:10" ht="6.75" customHeight="1" x14ac:dyDescent="0.4">
      <c r="B14" s="17"/>
      <c r="H14" s="29"/>
      <c r="I14" s="29"/>
      <c r="J14" s="29"/>
    </row>
    <row r="15" spans="1:10" ht="18.600000000000001" customHeight="1" x14ac:dyDescent="0.4">
      <c r="B15" s="41" t="s">
        <v>4</v>
      </c>
      <c r="C15" s="43">
        <f>J30</f>
        <v>1110800</v>
      </c>
      <c r="D15" s="44"/>
      <c r="E15" s="47" t="s">
        <v>10</v>
      </c>
      <c r="H15" s="29"/>
      <c r="I15" s="29"/>
      <c r="J15" s="29"/>
    </row>
    <row r="16" spans="1:10" x14ac:dyDescent="0.4">
      <c r="B16" s="42"/>
      <c r="C16" s="45"/>
      <c r="D16" s="46"/>
      <c r="E16" s="48"/>
      <c r="H16" s="29"/>
      <c r="I16" s="29"/>
      <c r="J16" s="29"/>
    </row>
    <row r="17" spans="2:10" ht="15.75" customHeight="1" x14ac:dyDescent="0.35">
      <c r="F17" s="11"/>
      <c r="G17" s="11"/>
      <c r="H17" s="11"/>
      <c r="I17" s="36"/>
      <c r="J17" s="36"/>
    </row>
    <row r="18" spans="2:10" ht="25.5" customHeight="1" x14ac:dyDescent="0.4">
      <c r="B18" s="37" t="s">
        <v>14</v>
      </c>
      <c r="C18" s="38"/>
      <c r="D18" s="39"/>
      <c r="E18" s="7" t="s">
        <v>5</v>
      </c>
      <c r="F18" s="37" t="s">
        <v>35</v>
      </c>
      <c r="G18" s="40"/>
      <c r="H18" s="8" t="s">
        <v>7</v>
      </c>
      <c r="I18" s="9" t="s">
        <v>8</v>
      </c>
      <c r="J18" s="9" t="s">
        <v>9</v>
      </c>
    </row>
    <row r="19" spans="2:10" ht="25.5" customHeight="1" x14ac:dyDescent="0.4">
      <c r="B19" s="33" t="s">
        <v>18</v>
      </c>
      <c r="C19" s="34"/>
      <c r="D19" s="35"/>
      <c r="E19" s="3"/>
      <c r="F19" s="4">
        <v>1</v>
      </c>
      <c r="G19" s="3" t="s">
        <v>6</v>
      </c>
      <c r="H19" s="13">
        <v>500000</v>
      </c>
      <c r="I19" s="6">
        <v>0.1</v>
      </c>
      <c r="J19" s="12">
        <f>IF(ISBLANK(H19), "", H19*F19)</f>
        <v>500000</v>
      </c>
    </row>
    <row r="20" spans="2:10" ht="25.5" customHeight="1" x14ac:dyDescent="0.4">
      <c r="B20" s="33" t="s">
        <v>19</v>
      </c>
      <c r="C20" s="34"/>
      <c r="D20" s="35"/>
      <c r="E20" s="3"/>
      <c r="F20" s="4">
        <v>10</v>
      </c>
      <c r="G20" s="3" t="s">
        <v>17</v>
      </c>
      <c r="H20" s="13">
        <v>50000</v>
      </c>
      <c r="I20" s="6">
        <v>0.1</v>
      </c>
      <c r="J20" s="12">
        <f t="shared" ref="J20:J27" si="0">IF(ISBLANK(H20), "", H20*F20)</f>
        <v>500000</v>
      </c>
    </row>
    <row r="21" spans="2:10" ht="25.5" customHeight="1" x14ac:dyDescent="0.4">
      <c r="B21" s="33" t="s">
        <v>22</v>
      </c>
      <c r="C21" s="34"/>
      <c r="D21" s="35"/>
      <c r="E21" s="3" t="s">
        <v>15</v>
      </c>
      <c r="F21" s="4">
        <v>1</v>
      </c>
      <c r="G21" s="3" t="s">
        <v>17</v>
      </c>
      <c r="H21" s="13">
        <v>10000</v>
      </c>
      <c r="I21" s="6">
        <v>0.08</v>
      </c>
      <c r="J21" s="12">
        <f t="shared" si="0"/>
        <v>10000</v>
      </c>
    </row>
    <row r="22" spans="2:10" ht="25.5" customHeight="1" x14ac:dyDescent="0.4">
      <c r="B22" s="33"/>
      <c r="C22" s="34"/>
      <c r="D22" s="35"/>
      <c r="E22" s="3"/>
      <c r="F22" s="4"/>
      <c r="G22" s="3"/>
      <c r="H22" s="13"/>
      <c r="I22" s="6"/>
      <c r="J22" s="12" t="str">
        <f t="shared" si="0"/>
        <v/>
      </c>
    </row>
    <row r="23" spans="2:10" ht="25.5" customHeight="1" x14ac:dyDescent="0.4">
      <c r="B23" s="33"/>
      <c r="C23" s="34"/>
      <c r="D23" s="35"/>
      <c r="E23" s="3"/>
      <c r="F23" s="4"/>
      <c r="G23" s="3"/>
      <c r="H23" s="13"/>
      <c r="I23" s="6"/>
      <c r="J23" s="12" t="str">
        <f t="shared" si="0"/>
        <v/>
      </c>
    </row>
    <row r="24" spans="2:10" ht="25.5" customHeight="1" x14ac:dyDescent="0.4">
      <c r="B24" s="33"/>
      <c r="C24" s="34"/>
      <c r="D24" s="35"/>
      <c r="E24" s="3"/>
      <c r="F24" s="4"/>
      <c r="G24" s="3"/>
      <c r="H24" s="13"/>
      <c r="I24" s="6"/>
      <c r="J24" s="12" t="str">
        <f t="shared" si="0"/>
        <v/>
      </c>
    </row>
    <row r="25" spans="2:10" ht="25.5" customHeight="1" x14ac:dyDescent="0.4">
      <c r="B25" s="33"/>
      <c r="C25" s="34"/>
      <c r="D25" s="35"/>
      <c r="E25" s="3"/>
      <c r="F25" s="4"/>
      <c r="G25" s="3"/>
      <c r="H25" s="13"/>
      <c r="I25" s="6"/>
      <c r="J25" s="12" t="str">
        <f t="shared" si="0"/>
        <v/>
      </c>
    </row>
    <row r="26" spans="2:10" ht="25.5" customHeight="1" x14ac:dyDescent="0.4">
      <c r="B26" s="33"/>
      <c r="C26" s="34"/>
      <c r="D26" s="35"/>
      <c r="E26" s="3"/>
      <c r="F26" s="4"/>
      <c r="G26" s="3"/>
      <c r="H26" s="13"/>
      <c r="I26" s="6"/>
      <c r="J26" s="12" t="str">
        <f t="shared" si="0"/>
        <v/>
      </c>
    </row>
    <row r="27" spans="2:10" ht="25.5" customHeight="1" x14ac:dyDescent="0.4">
      <c r="B27" s="33"/>
      <c r="C27" s="34"/>
      <c r="D27" s="35"/>
      <c r="E27" s="3"/>
      <c r="F27" s="4"/>
      <c r="G27" s="3"/>
      <c r="H27" s="13"/>
      <c r="I27" s="6"/>
      <c r="J27" s="12" t="str">
        <f t="shared" si="0"/>
        <v/>
      </c>
    </row>
    <row r="28" spans="2:10" ht="25.5" customHeight="1" x14ac:dyDescent="0.4">
      <c r="B28" s="10" t="s">
        <v>16</v>
      </c>
      <c r="C28" s="10" t="s">
        <v>21</v>
      </c>
      <c r="D28" s="30" t="s">
        <v>20</v>
      </c>
      <c r="E28" s="30"/>
      <c r="H28" s="31" t="s">
        <v>11</v>
      </c>
      <c r="I28" s="31"/>
      <c r="J28" s="12">
        <f>SUM(J19:J27)</f>
        <v>1010000</v>
      </c>
    </row>
    <row r="29" spans="2:10" ht="25.5" customHeight="1" x14ac:dyDescent="0.4">
      <c r="B29" s="16" t="s">
        <v>33</v>
      </c>
      <c r="C29" s="14">
        <f>SUMIF(I19:I27, 10%, J19:J27)</f>
        <v>1000000</v>
      </c>
      <c r="D29" s="32">
        <f>ROUND(C29*10%,1)</f>
        <v>100000</v>
      </c>
      <c r="E29" s="32"/>
      <c r="H29" s="31" t="s">
        <v>12</v>
      </c>
      <c r="I29" s="31"/>
      <c r="J29" s="12">
        <f>SUM(D29:E30)</f>
        <v>100800</v>
      </c>
    </row>
    <row r="30" spans="2:10" ht="25.5" customHeight="1" x14ac:dyDescent="0.4">
      <c r="B30" s="16" t="s">
        <v>34</v>
      </c>
      <c r="C30" s="14">
        <f>SUMIF(I19:I27, 8%, J19:J27)</f>
        <v>10000</v>
      </c>
      <c r="D30" s="32">
        <f>ROUND(C30*8%,1)</f>
        <v>800</v>
      </c>
      <c r="E30" s="32"/>
      <c r="H30" s="31" t="s">
        <v>13</v>
      </c>
      <c r="I30" s="31"/>
      <c r="J30" s="12">
        <f>J28+J29</f>
        <v>1110800</v>
      </c>
    </row>
    <row r="31" spans="2:10" ht="25.5" customHeight="1" x14ac:dyDescent="0.4"/>
    <row r="32" spans="2:10" ht="25.5" customHeight="1" x14ac:dyDescent="0.4">
      <c r="B32" s="27" t="s">
        <v>23</v>
      </c>
      <c r="C32" s="27"/>
      <c r="D32" s="27"/>
      <c r="E32" s="27"/>
      <c r="F32" s="27"/>
      <c r="G32" s="27"/>
      <c r="H32" s="27"/>
      <c r="I32" s="27"/>
      <c r="J32" s="27"/>
    </row>
    <row r="33" spans="2:10" ht="55.5" customHeight="1" x14ac:dyDescent="0.4">
      <c r="B33" s="28" t="s">
        <v>36</v>
      </c>
      <c r="C33" s="28"/>
      <c r="D33" s="28"/>
      <c r="E33" s="28"/>
      <c r="F33" s="28"/>
      <c r="G33" s="28"/>
      <c r="H33" s="28"/>
      <c r="I33" s="28"/>
      <c r="J33" s="28"/>
    </row>
    <row r="34" spans="2:10" ht="18.600000000000001" customHeight="1" x14ac:dyDescent="0.4">
      <c r="B34" s="26"/>
      <c r="C34" s="26"/>
      <c r="D34" s="26"/>
      <c r="E34" s="26"/>
      <c r="F34" s="26"/>
      <c r="G34" s="26"/>
      <c r="H34" s="26"/>
      <c r="I34" s="26"/>
      <c r="J34" s="26"/>
    </row>
    <row r="35" spans="2:10" ht="18.600000000000001" customHeight="1" x14ac:dyDescent="0.4">
      <c r="B35" s="20"/>
      <c r="C35" s="20"/>
      <c r="D35" s="20"/>
      <c r="E35" s="20"/>
      <c r="F35" s="20"/>
      <c r="G35" s="20"/>
      <c r="H35" s="20"/>
      <c r="I35" s="20"/>
      <c r="J35" s="20"/>
    </row>
  </sheetData>
  <mergeCells count="42">
    <mergeCell ref="H6:J6"/>
    <mergeCell ref="B11:E11"/>
    <mergeCell ref="H11:J11"/>
    <mergeCell ref="H2:I2"/>
    <mergeCell ref="B7:E7"/>
    <mergeCell ref="H7:J7"/>
    <mergeCell ref="B8:E8"/>
    <mergeCell ref="H8:J8"/>
    <mergeCell ref="B9:E9"/>
    <mergeCell ref="B10:E10"/>
    <mergeCell ref="H10:J10"/>
    <mergeCell ref="H3:I3"/>
    <mergeCell ref="B6:C6"/>
    <mergeCell ref="B21:D21"/>
    <mergeCell ref="H12:J12"/>
    <mergeCell ref="H14:J14"/>
    <mergeCell ref="B15:B16"/>
    <mergeCell ref="C15:D16"/>
    <mergeCell ref="E15:E16"/>
    <mergeCell ref="H15:J15"/>
    <mergeCell ref="H16:J16"/>
    <mergeCell ref="I17:J17"/>
    <mergeCell ref="B18:D18"/>
    <mergeCell ref="F18:G18"/>
    <mergeCell ref="B19:D19"/>
    <mergeCell ref="B20:D20"/>
    <mergeCell ref="B32:J32"/>
    <mergeCell ref="B33:J33"/>
    <mergeCell ref="B12:F12"/>
    <mergeCell ref="B13:F13"/>
    <mergeCell ref="D28:E28"/>
    <mergeCell ref="H28:I28"/>
    <mergeCell ref="D29:E29"/>
    <mergeCell ref="H29:I29"/>
    <mergeCell ref="D30:E30"/>
    <mergeCell ref="H30:I30"/>
    <mergeCell ref="B22:D22"/>
    <mergeCell ref="B23:D23"/>
    <mergeCell ref="B24:D24"/>
    <mergeCell ref="B25:D25"/>
    <mergeCell ref="B26:D26"/>
    <mergeCell ref="B27:D27"/>
  </mergeCells>
  <phoneticPr fontId="2"/>
  <pageMargins left="0.23622047244094491" right="0.23622047244094491" top="0" bottom="0.23622047244094491" header="0.31496062992125984" footer="0.31496062992125984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見積書</vt:lpstr>
      <vt:lpstr>発注書</vt:lpstr>
      <vt:lpstr>納品書</vt:lpstr>
      <vt:lpstr>請求書</vt:lpstr>
      <vt:lpstr>領収書</vt:lpstr>
      <vt:lpstr>支払通知書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2024-02-05T03:42:26Z</cp:lastPrinted>
  <dcterms:created xsi:type="dcterms:W3CDTF">2024-02-02T01:18:18Z</dcterms:created>
  <dcterms:modified xsi:type="dcterms:W3CDTF">2024-02-05T03:43:02Z</dcterms:modified>
</cp:coreProperties>
</file>