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返済計画書\"/>
    </mc:Choice>
  </mc:AlternateContent>
  <xr:revisionPtr revIDLastSave="0" documentId="13_ncr:1_{EFFADA43-05FC-4400-8562-6BF6664E3FEA}" xr6:coauthVersionLast="47" xr6:coauthVersionMax="47" xr10:uidLastSave="{00000000-0000-0000-0000-000000000000}"/>
  <bookViews>
    <workbookView xWindow="19095" yWindow="0" windowWidth="19410" windowHeight="15585" xr2:uid="{1BE0230C-516E-494F-94D7-3AC50E3BC2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35" i="1"/>
  <c r="A36" i="1"/>
  <c r="A37" i="1"/>
  <c r="A38" i="1"/>
  <c r="A39" i="1"/>
  <c r="A9" i="1"/>
  <c r="A10" i="1" s="1"/>
  <c r="F32" i="1"/>
  <c r="F33" i="1"/>
  <c r="F34" i="1"/>
  <c r="F35" i="1"/>
  <c r="F36" i="1"/>
  <c r="F37" i="1"/>
  <c r="F38" i="1"/>
  <c r="F39" i="1"/>
  <c r="E32" i="1"/>
  <c r="E33" i="1"/>
  <c r="E34" i="1"/>
  <c r="E35" i="1"/>
  <c r="E36" i="1"/>
  <c r="E37" i="1"/>
  <c r="E38" i="1"/>
  <c r="E39" i="1"/>
  <c r="E8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D8" i="1"/>
  <c r="F8" i="1" s="1"/>
  <c r="D32" i="1"/>
  <c r="D33" i="1"/>
  <c r="D34" i="1"/>
  <c r="D35" i="1"/>
  <c r="D36" i="1"/>
  <c r="D37" i="1"/>
  <c r="D38" i="1"/>
  <c r="D39" i="1"/>
  <c r="E9" i="1" l="1"/>
  <c r="D9" i="1"/>
  <c r="A11" i="1"/>
  <c r="D10" i="1"/>
  <c r="E10" i="1"/>
  <c r="F9" i="1"/>
  <c r="E11" i="1"/>
  <c r="A12" i="1"/>
  <c r="D11" i="1"/>
  <c r="F10" i="1"/>
  <c r="F11" i="1" l="1"/>
  <c r="D12" i="1"/>
  <c r="A13" i="1"/>
  <c r="E12" i="1"/>
  <c r="D13" i="1" l="1"/>
  <c r="E13" i="1"/>
  <c r="A14" i="1"/>
  <c r="F12" i="1"/>
  <c r="F13" i="1" l="1"/>
  <c r="D14" i="1"/>
  <c r="E14" i="1"/>
  <c r="A15" i="1"/>
  <c r="F14" i="1" l="1"/>
  <c r="E15" i="1"/>
  <c r="D15" i="1"/>
  <c r="F15" i="1" s="1"/>
  <c r="A16" i="1"/>
  <c r="A17" i="1" l="1"/>
  <c r="E16" i="1"/>
  <c r="D16" i="1"/>
  <c r="F16" i="1" s="1"/>
  <c r="E17" i="1" l="1"/>
  <c r="A18" i="1"/>
  <c r="D17" i="1"/>
  <c r="F17" i="1" s="1"/>
  <c r="E18" i="1" l="1"/>
  <c r="D18" i="1"/>
  <c r="F18" i="1" s="1"/>
  <c r="A19" i="1"/>
  <c r="A20" i="1" s="1"/>
  <c r="D20" i="1" l="1"/>
  <c r="A21" i="1"/>
  <c r="E20" i="1"/>
  <c r="E19" i="1"/>
  <c r="D19" i="1"/>
  <c r="F19" i="1" s="1"/>
  <c r="F20" i="1" s="1"/>
  <c r="D21" i="1" l="1"/>
  <c r="F21" i="1" s="1"/>
  <c r="A22" i="1"/>
  <c r="E21" i="1"/>
  <c r="D22" i="1" l="1"/>
  <c r="F22" i="1" s="1"/>
  <c r="A23" i="1"/>
  <c r="A24" i="1" s="1"/>
  <c r="E22" i="1"/>
  <c r="A25" i="1" l="1"/>
  <c r="E24" i="1"/>
  <c r="D24" i="1"/>
  <c r="D23" i="1"/>
  <c r="F23" i="1" s="1"/>
  <c r="F24" i="1" s="1"/>
  <c r="E23" i="1"/>
  <c r="A26" i="1" l="1"/>
  <c r="D25" i="1"/>
  <c r="F25" i="1" s="1"/>
  <c r="E25" i="1"/>
  <c r="A27" i="1" l="1"/>
  <c r="A28" i="1" s="1"/>
  <c r="D26" i="1"/>
  <c r="F26" i="1" s="1"/>
  <c r="E26" i="1"/>
  <c r="A29" i="1" l="1"/>
  <c r="D28" i="1"/>
  <c r="E28" i="1"/>
  <c r="D27" i="1"/>
  <c r="F27" i="1" s="1"/>
  <c r="F28" i="1" s="1"/>
  <c r="E27" i="1"/>
  <c r="A30" i="1" l="1"/>
  <c r="E29" i="1"/>
  <c r="D29" i="1"/>
  <c r="F29" i="1" s="1"/>
  <c r="A31" i="1" l="1"/>
  <c r="E30" i="1"/>
  <c r="D30" i="1"/>
  <c r="F30" i="1" s="1"/>
  <c r="E31" i="1" l="1"/>
  <c r="D31" i="1"/>
  <c r="F31" i="1" s="1"/>
</calcChain>
</file>

<file path=xl/sharedStrings.xml><?xml version="1.0" encoding="utf-8"?>
<sst xmlns="http://schemas.openxmlformats.org/spreadsheetml/2006/main" count="14" uniqueCount="14">
  <si>
    <t>返済計画書</t>
    <rPh sb="0" eb="2">
      <t>ヘンサイ</t>
    </rPh>
    <rPh sb="2" eb="5">
      <t>ケイカクショ</t>
    </rPh>
    <phoneticPr fontId="1"/>
  </si>
  <si>
    <t>借入先</t>
    <rPh sb="0" eb="3">
      <t>カリイレサキ</t>
    </rPh>
    <phoneticPr fontId="1"/>
  </si>
  <si>
    <t>借入日</t>
    <rPh sb="0" eb="3">
      <t>カリイレビ</t>
    </rPh>
    <phoneticPr fontId="1"/>
  </si>
  <si>
    <t>借入金額</t>
    <rPh sb="0" eb="2">
      <t>カリイレ</t>
    </rPh>
    <rPh sb="2" eb="4">
      <t>キンガク</t>
    </rPh>
    <phoneticPr fontId="1"/>
  </si>
  <si>
    <t>返済開始日</t>
    <rPh sb="0" eb="2">
      <t>ヘンサイ</t>
    </rPh>
    <rPh sb="2" eb="5">
      <t>カイシビ</t>
    </rPh>
    <phoneticPr fontId="1"/>
  </si>
  <si>
    <t>返済回数</t>
    <rPh sb="0" eb="4">
      <t>ヘンサイカイスウ</t>
    </rPh>
    <phoneticPr fontId="1"/>
  </si>
  <si>
    <t>回数</t>
    <rPh sb="0" eb="2">
      <t>カイスウ</t>
    </rPh>
    <phoneticPr fontId="1"/>
  </si>
  <si>
    <t>返済年月</t>
    <rPh sb="0" eb="2">
      <t>ヘンサイ</t>
    </rPh>
    <rPh sb="2" eb="4">
      <t>ネンゲツ</t>
    </rPh>
    <phoneticPr fontId="1"/>
  </si>
  <si>
    <t>返済額</t>
    <rPh sb="0" eb="3">
      <t>ヘンサイガク</t>
    </rPh>
    <phoneticPr fontId="1"/>
  </si>
  <si>
    <t>借入金残高</t>
    <rPh sb="0" eb="3">
      <t>カリイレキン</t>
    </rPh>
    <rPh sb="3" eb="5">
      <t>ザンダカ</t>
    </rPh>
    <phoneticPr fontId="1"/>
  </si>
  <si>
    <t>年率(利息)</t>
    <rPh sb="0" eb="2">
      <t>ネンリツ</t>
    </rPh>
    <rPh sb="3" eb="5">
      <t>リソク</t>
    </rPh>
    <phoneticPr fontId="1"/>
  </si>
  <si>
    <t>○○○○銀行</t>
    <rPh sb="4" eb="6">
      <t>ギンコウ</t>
    </rPh>
    <phoneticPr fontId="1"/>
  </si>
  <si>
    <t>内、元金分</t>
    <rPh sb="0" eb="1">
      <t>ウチ</t>
    </rPh>
    <rPh sb="2" eb="4">
      <t>ガンキン</t>
    </rPh>
    <rPh sb="4" eb="5">
      <t>ブン</t>
    </rPh>
    <phoneticPr fontId="1"/>
  </si>
  <si>
    <t>内、利息分</t>
    <rPh sb="0" eb="1">
      <t>ウチ</t>
    </rPh>
    <rPh sb="2" eb="4">
      <t>リソク</t>
    </rPh>
    <rPh sb="4" eb="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</si>
</sst>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;[$¥-411]#,##0"/>
    <numFmt numFmtId="177" formatCode="0&quot;回&quot;"/>
  </numFmts>
  <fonts count="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BE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5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0" fillId="0" borderId="1" xfId="1" applyFont="1" applyBorder="1" applyAlignment="1">
      <alignment horizontal="right" vertical="center" indent="1"/>
    </xf>
    <xf numFmtId="31" fontId="0" fillId="0" borderId="1" xfId="0" applyNumberFormat="1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10" fontId="0" fillId="0" borderId="1" xfId="2" applyNumberFormat="1" applyFont="1" applyBorder="1" applyAlignment="1">
      <alignment horizontal="right" vertical="center" indent="1"/>
    </xf>
    <xf numFmtId="177" fontId="0" fillId="0" borderId="1" xfId="0" applyNumberFormat="1" applyBorder="1" applyAlignment="1">
      <alignment horizontal="right" vertical="center" indent="1"/>
    </xf>
    <xf numFmtId="176" fontId="0" fillId="3" borderId="1" xfId="0" applyNumberFormat="1" applyFill="1" applyBorder="1">
      <alignment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2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6FFA9-A0A0-43CC-9841-61DC6B7588FD}">
  <dimension ref="A1:F39"/>
  <sheetViews>
    <sheetView tabSelected="1" view="pageLayout" zoomScaleNormal="100" workbookViewId="0">
      <selection sqref="A1:F1"/>
    </sheetView>
  </sheetViews>
  <sheetFormatPr defaultRowHeight="18.75" x14ac:dyDescent="0.4"/>
  <cols>
    <col min="1" max="1" width="9.125" customWidth="1"/>
    <col min="2" max="2" width="11.875" customWidth="1"/>
    <col min="3" max="3" width="14.75" customWidth="1"/>
    <col min="4" max="5" width="13.25" customWidth="1"/>
    <col min="6" max="6" width="15.625" customWidth="1"/>
  </cols>
  <sheetData>
    <row r="1" spans="1:6" ht="30" x14ac:dyDescent="0.4">
      <c r="A1" s="5" t="s">
        <v>0</v>
      </c>
      <c r="B1" s="5"/>
      <c r="C1" s="5"/>
      <c r="D1" s="5"/>
      <c r="E1" s="5"/>
      <c r="F1" s="5"/>
    </row>
    <row r="3" spans="1:6" x14ac:dyDescent="0.4">
      <c r="A3" s="4" t="s">
        <v>1</v>
      </c>
      <c r="B3" s="8" t="s">
        <v>11</v>
      </c>
      <c r="C3" s="8"/>
      <c r="D3" s="4" t="s">
        <v>3</v>
      </c>
      <c r="E3" s="6">
        <v>1000000</v>
      </c>
      <c r="F3" s="6"/>
    </row>
    <row r="4" spans="1:6" x14ac:dyDescent="0.4">
      <c r="A4" s="4" t="s">
        <v>2</v>
      </c>
      <c r="B4" s="7">
        <v>45383</v>
      </c>
      <c r="C4" s="8"/>
      <c r="D4" s="4" t="s">
        <v>4</v>
      </c>
      <c r="E4" s="7">
        <v>45383</v>
      </c>
      <c r="F4" s="8"/>
    </row>
    <row r="5" spans="1:6" x14ac:dyDescent="0.4">
      <c r="A5" s="4" t="s">
        <v>5</v>
      </c>
      <c r="B5" s="10">
        <v>24</v>
      </c>
      <c r="C5" s="10"/>
      <c r="D5" s="4" t="s">
        <v>10</v>
      </c>
      <c r="E5" s="9">
        <v>0.03</v>
      </c>
      <c r="F5" s="9"/>
    </row>
    <row r="7" spans="1:6" x14ac:dyDescent="0.4">
      <c r="A7" s="4" t="s">
        <v>6</v>
      </c>
      <c r="B7" s="4" t="s">
        <v>7</v>
      </c>
      <c r="C7" s="4" t="s">
        <v>8</v>
      </c>
      <c r="D7" s="4" t="s">
        <v>12</v>
      </c>
      <c r="E7" s="4" t="s">
        <v>13</v>
      </c>
      <c r="F7" s="4" t="s">
        <v>9</v>
      </c>
    </row>
    <row r="8" spans="1:6" x14ac:dyDescent="0.4">
      <c r="A8" s="1">
        <v>1</v>
      </c>
      <c r="B8" s="2">
        <v>45383</v>
      </c>
      <c r="C8" s="3">
        <f>IF(ROW()-7 &gt; $B$5, "", PMT($E$5/12,$B$5,-$E$3))</f>
        <v>42981.211979556101</v>
      </c>
      <c r="D8" s="11">
        <f>IF(ROW()-7&gt;$B$5,"",PPMT($E$5/12,A8,$B$5,-$E$3))</f>
        <v>40481.211979556101</v>
      </c>
      <c r="E8" s="11">
        <f>IF(ROW()-7&gt;$B$5,"",IPMT($E$5/12,A8,$B$5,-$E$3))</f>
        <v>2500</v>
      </c>
      <c r="F8" s="3">
        <f>IF(ROW()-7&gt;$B$5,"",E3-D8)</f>
        <v>959518.78802044387</v>
      </c>
    </row>
    <row r="9" spans="1:6" x14ac:dyDescent="0.4">
      <c r="A9" s="1">
        <f>IF(ROW()-7&gt;$B$5,"",A8+1)</f>
        <v>2</v>
      </c>
      <c r="B9" s="2">
        <v>45413</v>
      </c>
      <c r="C9" s="3">
        <f t="shared" ref="C9:C39" si="0">IF(ROW()-7 &gt; $B$5, "", PMT($E$5/12,$B$5,-$E$3))</f>
        <v>42981.211979556101</v>
      </c>
      <c r="D9" s="11">
        <f t="shared" ref="D9:D39" si="1">IF(ROW()-7&gt;$B$5,"",PPMT($E$5/12,A9,$B$5,-$E$3))</f>
        <v>40582.415009504992</v>
      </c>
      <c r="E9" s="11">
        <f t="shared" ref="E9:E39" si="2">IF(ROW()-7&gt;$B$5,"",IPMT($E$5/12,A9,$B$5,-$E$3))</f>
        <v>2398.7969700511098</v>
      </c>
      <c r="F9" s="3">
        <f>IF(ROW()-7&gt;$B$5,"",F8-D9)</f>
        <v>918936.37301093887</v>
      </c>
    </row>
    <row r="10" spans="1:6" x14ac:dyDescent="0.4">
      <c r="A10" s="1">
        <f t="shared" ref="A10:A39" si="3">IF(ROW()-7&gt;$B$5,"",A9+1)</f>
        <v>3</v>
      </c>
      <c r="B10" s="2">
        <v>45444</v>
      </c>
      <c r="C10" s="3">
        <f t="shared" si="0"/>
        <v>42981.211979556101</v>
      </c>
      <c r="D10" s="11">
        <f t="shared" si="1"/>
        <v>40683.871047028755</v>
      </c>
      <c r="E10" s="11">
        <f t="shared" si="2"/>
        <v>2297.3409325273474</v>
      </c>
      <c r="F10" s="3">
        <f t="shared" ref="F10:F39" si="4">IF(ROW()-7&gt;$B$5,"",F9-D10)</f>
        <v>878252.50196391006</v>
      </c>
    </row>
    <row r="11" spans="1:6" x14ac:dyDescent="0.4">
      <c r="A11" s="1">
        <f t="shared" si="3"/>
        <v>4</v>
      </c>
      <c r="B11" s="2">
        <v>45474</v>
      </c>
      <c r="C11" s="3">
        <f t="shared" si="0"/>
        <v>42981.211979556101</v>
      </c>
      <c r="D11" s="11">
        <f t="shared" si="1"/>
        <v>40785.580724646323</v>
      </c>
      <c r="E11" s="11">
        <f t="shared" si="2"/>
        <v>2195.6312549097756</v>
      </c>
      <c r="F11" s="3">
        <f t="shared" si="4"/>
        <v>837466.92123926373</v>
      </c>
    </row>
    <row r="12" spans="1:6" x14ac:dyDescent="0.4">
      <c r="A12" s="1">
        <f t="shared" si="3"/>
        <v>5</v>
      </c>
      <c r="B12" s="2">
        <v>45505</v>
      </c>
      <c r="C12" s="3">
        <f t="shared" si="0"/>
        <v>42981.211979556101</v>
      </c>
      <c r="D12" s="11">
        <f t="shared" si="1"/>
        <v>40887.544676457939</v>
      </c>
      <c r="E12" s="11">
        <f t="shared" si="2"/>
        <v>2093.6673030981597</v>
      </c>
      <c r="F12" s="3">
        <f t="shared" si="4"/>
        <v>796579.37656280585</v>
      </c>
    </row>
    <row r="13" spans="1:6" x14ac:dyDescent="0.4">
      <c r="A13" s="1">
        <f t="shared" si="3"/>
        <v>6</v>
      </c>
      <c r="B13" s="2">
        <v>45536</v>
      </c>
      <c r="C13" s="3">
        <f t="shared" si="0"/>
        <v>42981.211979556101</v>
      </c>
      <c r="D13" s="11">
        <f t="shared" si="1"/>
        <v>40989.763538149091</v>
      </c>
      <c r="E13" s="11">
        <f t="shared" si="2"/>
        <v>1991.4484414070146</v>
      </c>
      <c r="F13" s="3">
        <f t="shared" si="4"/>
        <v>755589.61302465678</v>
      </c>
    </row>
    <row r="14" spans="1:6" x14ac:dyDescent="0.4">
      <c r="A14" s="1">
        <f t="shared" si="3"/>
        <v>7</v>
      </c>
      <c r="B14" s="2">
        <v>45566</v>
      </c>
      <c r="C14" s="3">
        <f t="shared" si="0"/>
        <v>42981.211979556101</v>
      </c>
      <c r="D14" s="11">
        <f t="shared" si="1"/>
        <v>41092.237946994464</v>
      </c>
      <c r="E14" s="11">
        <f t="shared" si="2"/>
        <v>1888.9740325616417</v>
      </c>
      <c r="F14" s="3">
        <f t="shared" si="4"/>
        <v>714497.37507766229</v>
      </c>
    </row>
    <row r="15" spans="1:6" x14ac:dyDescent="0.4">
      <c r="A15" s="1">
        <f t="shared" si="3"/>
        <v>8</v>
      </c>
      <c r="B15" s="2">
        <v>45597</v>
      </c>
      <c r="C15" s="3">
        <f t="shared" si="0"/>
        <v>42981.211979556101</v>
      </c>
      <c r="D15" s="11">
        <f t="shared" si="1"/>
        <v>41194.968541861948</v>
      </c>
      <c r="E15" s="11">
        <f t="shared" si="2"/>
        <v>1786.2434376941558</v>
      </c>
      <c r="F15" s="3">
        <f t="shared" si="4"/>
        <v>673302.40653580031</v>
      </c>
    </row>
    <row r="16" spans="1:6" x14ac:dyDescent="0.4">
      <c r="A16" s="1">
        <f t="shared" si="3"/>
        <v>9</v>
      </c>
      <c r="B16" s="2">
        <v>45627</v>
      </c>
      <c r="C16" s="3">
        <f t="shared" si="0"/>
        <v>42981.211979556101</v>
      </c>
      <c r="D16" s="11">
        <f t="shared" si="1"/>
        <v>41297.955963216598</v>
      </c>
      <c r="E16" s="11">
        <f t="shared" si="2"/>
        <v>1683.2560163395008</v>
      </c>
      <c r="F16" s="3">
        <f t="shared" si="4"/>
        <v>632004.45057258371</v>
      </c>
    </row>
    <row r="17" spans="1:6" x14ac:dyDescent="0.4">
      <c r="A17" s="1">
        <f t="shared" si="3"/>
        <v>10</v>
      </c>
      <c r="B17" s="2">
        <v>45658</v>
      </c>
      <c r="C17" s="3">
        <f t="shared" si="0"/>
        <v>42981.211979556101</v>
      </c>
      <c r="D17" s="11">
        <f t="shared" si="1"/>
        <v>41401.200853124647</v>
      </c>
      <c r="E17" s="11">
        <f t="shared" si="2"/>
        <v>1580.0111264314594</v>
      </c>
      <c r="F17" s="3">
        <f t="shared" si="4"/>
        <v>590603.2497194591</v>
      </c>
    </row>
    <row r="18" spans="1:6" x14ac:dyDescent="0.4">
      <c r="A18" s="1">
        <f t="shared" si="3"/>
        <v>11</v>
      </c>
      <c r="B18" s="2">
        <v>45689</v>
      </c>
      <c r="C18" s="3">
        <f t="shared" si="0"/>
        <v>42981.211979556101</v>
      </c>
      <c r="D18" s="11">
        <f t="shared" si="1"/>
        <v>41504.70385525746</v>
      </c>
      <c r="E18" s="11">
        <f t="shared" si="2"/>
        <v>1476.5081242986478</v>
      </c>
      <c r="F18" s="3">
        <f t="shared" si="4"/>
        <v>549098.54586420162</v>
      </c>
    </row>
    <row r="19" spans="1:6" x14ac:dyDescent="0.4">
      <c r="A19" s="1">
        <f t="shared" si="3"/>
        <v>12</v>
      </c>
      <c r="B19" s="2">
        <v>45717</v>
      </c>
      <c r="C19" s="3">
        <f t="shared" si="0"/>
        <v>42981.211979556101</v>
      </c>
      <c r="D19" s="11">
        <f t="shared" si="1"/>
        <v>41608.465614895598</v>
      </c>
      <c r="E19" s="11">
        <f t="shared" si="2"/>
        <v>1372.7463646605038</v>
      </c>
      <c r="F19" s="3">
        <f t="shared" si="4"/>
        <v>507490.08024930605</v>
      </c>
    </row>
    <row r="20" spans="1:6" x14ac:dyDescent="0.4">
      <c r="A20" s="1">
        <f t="shared" si="3"/>
        <v>13</v>
      </c>
      <c r="B20" s="2">
        <v>45748</v>
      </c>
      <c r="C20" s="3">
        <f t="shared" si="0"/>
        <v>42981.211979556101</v>
      </c>
      <c r="D20" s="11">
        <f t="shared" si="1"/>
        <v>41712.486778932842</v>
      </c>
      <c r="E20" s="11">
        <f t="shared" si="2"/>
        <v>1268.7252006232652</v>
      </c>
      <c r="F20" s="3">
        <f t="shared" si="4"/>
        <v>465777.59347037319</v>
      </c>
    </row>
    <row r="21" spans="1:6" x14ac:dyDescent="0.4">
      <c r="A21" s="1">
        <f t="shared" si="3"/>
        <v>14</v>
      </c>
      <c r="B21" s="2">
        <v>45778</v>
      </c>
      <c r="C21" s="3">
        <f t="shared" si="0"/>
        <v>42981.211979556101</v>
      </c>
      <c r="D21" s="11">
        <f t="shared" si="1"/>
        <v>41816.767995880167</v>
      </c>
      <c r="E21" s="11">
        <f t="shared" si="2"/>
        <v>1164.4439836759329</v>
      </c>
      <c r="F21" s="3">
        <f t="shared" si="4"/>
        <v>423960.82547449303</v>
      </c>
    </row>
    <row r="22" spans="1:6" x14ac:dyDescent="0.4">
      <c r="A22" s="1">
        <f t="shared" si="3"/>
        <v>15</v>
      </c>
      <c r="B22" s="2">
        <v>45809</v>
      </c>
      <c r="C22" s="3">
        <f t="shared" si="0"/>
        <v>42981.211979556101</v>
      </c>
      <c r="D22" s="11">
        <f t="shared" si="1"/>
        <v>41921.309915869868</v>
      </c>
      <c r="E22" s="11">
        <f t="shared" si="2"/>
        <v>1059.9020636862326</v>
      </c>
      <c r="F22" s="3">
        <f t="shared" si="4"/>
        <v>382039.51555862318</v>
      </c>
    </row>
    <row r="23" spans="1:6" x14ac:dyDescent="0.4">
      <c r="A23" s="1">
        <f t="shared" si="3"/>
        <v>16</v>
      </c>
      <c r="B23" s="2">
        <v>45839</v>
      </c>
      <c r="C23" s="3">
        <f t="shared" si="0"/>
        <v>42981.211979556101</v>
      </c>
      <c r="D23" s="11">
        <f t="shared" si="1"/>
        <v>42026.113190659547</v>
      </c>
      <c r="E23" s="11">
        <f t="shared" si="2"/>
        <v>955.09878889655749</v>
      </c>
      <c r="F23" s="3">
        <f t="shared" si="4"/>
        <v>340013.40236796363</v>
      </c>
    </row>
    <row r="24" spans="1:6" x14ac:dyDescent="0.4">
      <c r="A24" s="1">
        <f t="shared" si="3"/>
        <v>17</v>
      </c>
      <c r="B24" s="2">
        <v>45870</v>
      </c>
      <c r="C24" s="3">
        <f t="shared" si="0"/>
        <v>42981.211979556101</v>
      </c>
      <c r="D24" s="11">
        <f t="shared" si="1"/>
        <v>42131.178473636195</v>
      </c>
      <c r="E24" s="11">
        <f t="shared" si="2"/>
        <v>850.03350591990898</v>
      </c>
      <c r="F24" s="3">
        <f t="shared" si="4"/>
        <v>297882.22389432741</v>
      </c>
    </row>
    <row r="25" spans="1:6" x14ac:dyDescent="0.4">
      <c r="A25" s="1">
        <f t="shared" si="3"/>
        <v>18</v>
      </c>
      <c r="B25" s="2">
        <v>45901</v>
      </c>
      <c r="C25" s="3">
        <f t="shared" si="0"/>
        <v>42981.211979556101</v>
      </c>
      <c r="D25" s="11">
        <f t="shared" si="1"/>
        <v>42236.506419820282</v>
      </c>
      <c r="E25" s="11">
        <f t="shared" si="2"/>
        <v>744.70555973581838</v>
      </c>
      <c r="F25" s="3">
        <f t="shared" si="4"/>
        <v>255645.71747450714</v>
      </c>
    </row>
    <row r="26" spans="1:6" x14ac:dyDescent="0.4">
      <c r="A26" s="1">
        <f t="shared" si="3"/>
        <v>19</v>
      </c>
      <c r="B26" s="2">
        <v>45931</v>
      </c>
      <c r="C26" s="3">
        <f t="shared" si="0"/>
        <v>42981.211979556101</v>
      </c>
      <c r="D26" s="11">
        <f t="shared" si="1"/>
        <v>42342.097685869841</v>
      </c>
      <c r="E26" s="11">
        <f t="shared" si="2"/>
        <v>639.11429368626784</v>
      </c>
      <c r="F26" s="3">
        <f t="shared" si="4"/>
        <v>213303.6197886373</v>
      </c>
    </row>
    <row r="27" spans="1:6" x14ac:dyDescent="0.4">
      <c r="A27" s="1">
        <f t="shared" si="3"/>
        <v>20</v>
      </c>
      <c r="B27" s="2">
        <v>45962</v>
      </c>
      <c r="C27" s="3">
        <f t="shared" si="0"/>
        <v>42981.211979556101</v>
      </c>
      <c r="D27" s="11">
        <f t="shared" si="1"/>
        <v>42447.952930084517</v>
      </c>
      <c r="E27" s="11">
        <f t="shared" si="2"/>
        <v>533.25904947159313</v>
      </c>
      <c r="F27" s="3">
        <f t="shared" si="4"/>
        <v>170855.66685855278</v>
      </c>
    </row>
    <row r="28" spans="1:6" x14ac:dyDescent="0.4">
      <c r="A28" s="1">
        <f t="shared" si="3"/>
        <v>21</v>
      </c>
      <c r="B28" s="2">
        <v>45992</v>
      </c>
      <c r="C28" s="3">
        <f t="shared" si="0"/>
        <v>42981.211979556101</v>
      </c>
      <c r="D28" s="11">
        <f t="shared" si="1"/>
        <v>42554.072812409715</v>
      </c>
      <c r="E28" s="11">
        <f t="shared" si="2"/>
        <v>427.13916714638179</v>
      </c>
      <c r="F28" s="3">
        <f t="shared" si="4"/>
        <v>128301.59404614306</v>
      </c>
    </row>
    <row r="29" spans="1:6" x14ac:dyDescent="0.4">
      <c r="A29" s="1">
        <f t="shared" si="3"/>
        <v>22</v>
      </c>
      <c r="B29" s="2">
        <v>46023</v>
      </c>
      <c r="C29" s="3">
        <f t="shared" si="0"/>
        <v>42981.211979556101</v>
      </c>
      <c r="D29" s="11">
        <f t="shared" si="1"/>
        <v>42660.457994440745</v>
      </c>
      <c r="E29" s="11">
        <f t="shared" si="2"/>
        <v>320.75398511535752</v>
      </c>
      <c r="F29" s="3">
        <f t="shared" si="4"/>
        <v>85641.136051702313</v>
      </c>
    </row>
    <row r="30" spans="1:6" x14ac:dyDescent="0.4">
      <c r="A30" s="1">
        <f t="shared" si="3"/>
        <v>23</v>
      </c>
      <c r="B30" s="2">
        <v>46054</v>
      </c>
      <c r="C30" s="3">
        <f t="shared" si="0"/>
        <v>42981.211979556101</v>
      </c>
      <c r="D30" s="11">
        <f t="shared" si="1"/>
        <v>42767.109139426844</v>
      </c>
      <c r="E30" s="11">
        <f t="shared" si="2"/>
        <v>214.10284012925564</v>
      </c>
      <c r="F30" s="3">
        <f t="shared" si="4"/>
        <v>42874.026912275469</v>
      </c>
    </row>
    <row r="31" spans="1:6" x14ac:dyDescent="0.4">
      <c r="A31" s="1">
        <f t="shared" si="3"/>
        <v>24</v>
      </c>
      <c r="B31" s="2">
        <v>46082</v>
      </c>
      <c r="C31" s="3">
        <f t="shared" si="0"/>
        <v>42981.211979556101</v>
      </c>
      <c r="D31" s="11">
        <f t="shared" si="1"/>
        <v>42874.026912275411</v>
      </c>
      <c r="E31" s="11">
        <f t="shared" si="2"/>
        <v>107.18506728068854</v>
      </c>
      <c r="F31" s="3">
        <f t="shared" si="4"/>
        <v>5.8207660913467407E-11</v>
      </c>
    </row>
    <row r="32" spans="1:6" x14ac:dyDescent="0.4">
      <c r="A32" s="1" t="str">
        <f t="shared" si="3"/>
        <v/>
      </c>
      <c r="B32" s="2"/>
      <c r="C32" s="3" t="str">
        <f t="shared" si="0"/>
        <v/>
      </c>
      <c r="D32" s="11" t="str">
        <f t="shared" si="1"/>
        <v/>
      </c>
      <c r="E32" s="11" t="str">
        <f t="shared" si="2"/>
        <v/>
      </c>
      <c r="F32" s="3" t="str">
        <f t="shared" si="4"/>
        <v/>
      </c>
    </row>
    <row r="33" spans="1:6" x14ac:dyDescent="0.4">
      <c r="A33" s="1" t="str">
        <f t="shared" si="3"/>
        <v/>
      </c>
      <c r="B33" s="2"/>
      <c r="C33" s="3" t="str">
        <f t="shared" si="0"/>
        <v/>
      </c>
      <c r="D33" s="11" t="str">
        <f t="shared" si="1"/>
        <v/>
      </c>
      <c r="E33" s="11" t="str">
        <f t="shared" si="2"/>
        <v/>
      </c>
      <c r="F33" s="3" t="str">
        <f t="shared" si="4"/>
        <v/>
      </c>
    </row>
    <row r="34" spans="1:6" x14ac:dyDescent="0.4">
      <c r="A34" s="1" t="str">
        <f t="shared" si="3"/>
        <v/>
      </c>
      <c r="B34" s="2"/>
      <c r="C34" s="3" t="str">
        <f t="shared" si="0"/>
        <v/>
      </c>
      <c r="D34" s="11" t="str">
        <f t="shared" si="1"/>
        <v/>
      </c>
      <c r="E34" s="11" t="str">
        <f t="shared" si="2"/>
        <v/>
      </c>
      <c r="F34" s="3" t="str">
        <f t="shared" si="4"/>
        <v/>
      </c>
    </row>
    <row r="35" spans="1:6" x14ac:dyDescent="0.4">
      <c r="A35" s="1" t="str">
        <f t="shared" si="3"/>
        <v/>
      </c>
      <c r="B35" s="2"/>
      <c r="C35" s="3" t="str">
        <f t="shared" si="0"/>
        <v/>
      </c>
      <c r="D35" s="11" t="str">
        <f t="shared" si="1"/>
        <v/>
      </c>
      <c r="E35" s="11" t="str">
        <f t="shared" si="2"/>
        <v/>
      </c>
      <c r="F35" s="3" t="str">
        <f t="shared" si="4"/>
        <v/>
      </c>
    </row>
    <row r="36" spans="1:6" x14ac:dyDescent="0.4">
      <c r="A36" s="1" t="str">
        <f t="shared" si="3"/>
        <v/>
      </c>
      <c r="B36" s="2"/>
      <c r="C36" s="3" t="str">
        <f t="shared" si="0"/>
        <v/>
      </c>
      <c r="D36" s="11" t="str">
        <f t="shared" si="1"/>
        <v/>
      </c>
      <c r="E36" s="11" t="str">
        <f t="shared" si="2"/>
        <v/>
      </c>
      <c r="F36" s="3" t="str">
        <f t="shared" si="4"/>
        <v/>
      </c>
    </row>
    <row r="37" spans="1:6" x14ac:dyDescent="0.4">
      <c r="A37" s="1" t="str">
        <f t="shared" si="3"/>
        <v/>
      </c>
      <c r="B37" s="2"/>
      <c r="C37" s="3" t="str">
        <f t="shared" si="0"/>
        <v/>
      </c>
      <c r="D37" s="11" t="str">
        <f t="shared" si="1"/>
        <v/>
      </c>
      <c r="E37" s="11" t="str">
        <f t="shared" si="2"/>
        <v/>
      </c>
      <c r="F37" s="3" t="str">
        <f t="shared" si="4"/>
        <v/>
      </c>
    </row>
    <row r="38" spans="1:6" x14ac:dyDescent="0.4">
      <c r="A38" s="1" t="str">
        <f t="shared" si="3"/>
        <v/>
      </c>
      <c r="B38" s="2"/>
      <c r="C38" s="3" t="str">
        <f t="shared" si="0"/>
        <v/>
      </c>
      <c r="D38" s="11" t="str">
        <f t="shared" si="1"/>
        <v/>
      </c>
      <c r="E38" s="11" t="str">
        <f t="shared" si="2"/>
        <v/>
      </c>
      <c r="F38" s="3" t="str">
        <f t="shared" si="4"/>
        <v/>
      </c>
    </row>
    <row r="39" spans="1:6" x14ac:dyDescent="0.4">
      <c r="A39" s="1" t="str">
        <f t="shared" si="3"/>
        <v/>
      </c>
      <c r="B39" s="2"/>
      <c r="C39" s="3" t="str">
        <f t="shared" si="0"/>
        <v/>
      </c>
      <c r="D39" s="11" t="str">
        <f t="shared" si="1"/>
        <v/>
      </c>
      <c r="E39" s="11" t="str">
        <f t="shared" si="2"/>
        <v/>
      </c>
      <c r="F39" s="3" t="str">
        <f t="shared" si="4"/>
        <v/>
      </c>
    </row>
  </sheetData>
  <mergeCells count="7">
    <mergeCell ref="A1:F1"/>
    <mergeCell ref="E3:F3"/>
    <mergeCell ref="E4:F4"/>
    <mergeCell ref="E5:F5"/>
    <mergeCell ref="B3:C3"/>
    <mergeCell ref="B4:C4"/>
    <mergeCell ref="B5:C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2024-02-19T07:49:03Z</cp:lastPrinted>
  <dcterms:created xsi:type="dcterms:W3CDTF">2024-02-19T04:18:19Z</dcterms:created>
  <dcterms:modified xsi:type="dcterms:W3CDTF">2024-02-19T07:49:20Z</dcterms:modified>
</cp:coreProperties>
</file>